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OJMAN 2025 İLAN\"/>
    </mc:Choice>
  </mc:AlternateContent>
  <bookViews>
    <workbookView xWindow="0" yWindow="0" windowWidth="23280" windowHeight="121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8" i="1"/>
  <c r="I87" i="1"/>
  <c r="I86" i="1"/>
  <c r="G81" i="1"/>
  <c r="E81" i="1"/>
  <c r="E84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E51" i="1"/>
  <c r="G50" i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F22" i="1"/>
  <c r="H22" i="1" s="1"/>
  <c r="G15" i="1"/>
  <c r="E15" i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F51" i="1" l="1"/>
  <c r="F15" i="1"/>
  <c r="H81" i="1"/>
  <c r="H23" i="1"/>
  <c r="H51" i="1" s="1"/>
  <c r="F81" i="1"/>
  <c r="H15" i="1"/>
</calcChain>
</file>

<file path=xl/sharedStrings.xml><?xml version="1.0" encoding="utf-8"?>
<sst xmlns="http://schemas.openxmlformats.org/spreadsheetml/2006/main" count="388" uniqueCount="34">
  <si>
    <t>Bulunduğu Kat No</t>
  </si>
  <si>
    <t>Niteliği</t>
  </si>
  <si>
    <t>Bürüt Alan</t>
  </si>
  <si>
    <t>Net Alan</t>
  </si>
  <si>
    <t>1.NORMAL KAT</t>
  </si>
  <si>
    <t>2.NORMAL KAT</t>
  </si>
  <si>
    <t>m²</t>
  </si>
  <si>
    <t>3.NORMAL KAT</t>
  </si>
  <si>
    <t>C BLOK</t>
  </si>
  <si>
    <t>ZEMİN KAT</t>
  </si>
  <si>
    <t>2.NORMAL KAT+ÇATI ARASI</t>
  </si>
  <si>
    <t>B BLOK BAĞIMSIZ BÖLÜM LİSTESİ</t>
  </si>
  <si>
    <t>B BLOK</t>
  </si>
  <si>
    <t>A BLOK</t>
  </si>
  <si>
    <t>A BLOK BAĞIMSIZ BÖLÜM LİSTESİ</t>
  </si>
  <si>
    <t>3.NORMAL KAT + ÇATI ARASI</t>
  </si>
  <si>
    <t>C BLOK BAĞIMSIZ BÖLÜM LİSTESİ</t>
  </si>
  <si>
    <t>Oda Sayısı</t>
  </si>
  <si>
    <t>Yönü</t>
  </si>
  <si>
    <t>DAİRE</t>
  </si>
  <si>
    <t>DUBLEKS DAİRE</t>
  </si>
  <si>
    <t>Daire No</t>
  </si>
  <si>
    <t>2+1</t>
  </si>
  <si>
    <t>4+1</t>
  </si>
  <si>
    <t>3+1</t>
  </si>
  <si>
    <t>GB</t>
  </si>
  <si>
    <t>KB</t>
  </si>
  <si>
    <t>KD</t>
  </si>
  <si>
    <t>GD</t>
  </si>
  <si>
    <t>KUZEY</t>
  </si>
  <si>
    <t>DOĞU</t>
  </si>
  <si>
    <t>BATI</t>
  </si>
  <si>
    <t>SIRA NO</t>
  </si>
  <si>
    <t>CUMHURİYET MAHALLESİ ATGV LOJMANI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</si>
</sst>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4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2" fillId="0" borderId="2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/>
    </xf>
    <xf numFmtId="2" fontId="5" fillId="0" borderId="35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left" vertical="center"/>
    </xf>
    <xf numFmtId="2" fontId="5" fillId="0" borderId="33" xfId="0" applyNumberFormat="1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2" fontId="5" fillId="0" borderId="24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left" vertical="center"/>
    </xf>
    <xf numFmtId="2" fontId="5" fillId="0" borderId="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34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2" fontId="5" fillId="0" borderId="23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41" xfId="0" applyFont="1" applyFill="1" applyBorder="1" applyAlignment="1">
      <alignment horizontal="center" vertical="center" textRotation="90"/>
    </xf>
    <xf numFmtId="0" fontId="6" fillId="0" borderId="41" xfId="0" applyFont="1" applyFill="1" applyBorder="1" applyAlignment="1">
      <alignment horizontal="center" vertical="center" textRotation="90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40" xfId="0" applyFont="1" applyFill="1" applyBorder="1" applyAlignment="1">
      <alignment horizontal="center" vertical="center" textRotation="90"/>
    </xf>
    <xf numFmtId="0" fontId="6" fillId="0" borderId="41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tabSelected="1" zoomScale="85" zoomScaleNormal="85" workbookViewId="0">
      <selection sqref="A1:XFD1"/>
    </sheetView>
  </sheetViews>
  <sheetFormatPr defaultRowHeight="15" x14ac:dyDescent="0.25"/>
  <cols>
    <col min="3" max="3" width="20.85546875" customWidth="1"/>
    <col min="4" max="4" width="12.7109375" customWidth="1"/>
    <col min="5" max="5" width="7" style="3" hidden="1" customWidth="1"/>
    <col min="6" max="6" width="15.5703125" style="3" hidden="1" customWidth="1"/>
    <col min="7" max="7" width="15.7109375" style="82" customWidth="1"/>
    <col min="8" max="8" width="15.85546875" style="3" hidden="1" customWidth="1"/>
    <col min="9" max="9" width="15" customWidth="1"/>
    <col min="10" max="10" width="12.42578125" customWidth="1"/>
    <col min="11" max="11" width="10.42578125" style="5" customWidth="1"/>
    <col min="12" max="12" width="4" style="7" customWidth="1"/>
    <col min="13" max="13" width="8.28515625" style="5" bestFit="1" customWidth="1"/>
    <col min="14" max="14" width="5.42578125" style="7" customWidth="1"/>
  </cols>
  <sheetData>
    <row r="1" spans="1:14" ht="54.95" customHeight="1" thickBot="1" x14ac:dyDescent="0.3">
      <c r="A1" s="110" t="s">
        <v>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4" x14ac:dyDescent="0.25">
      <c r="A2" s="100" t="s">
        <v>13</v>
      </c>
      <c r="B2" s="83"/>
      <c r="C2" s="113" t="s">
        <v>14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14" ht="15.75" thickBot="1" x14ac:dyDescent="0.3">
      <c r="A3" s="101"/>
      <c r="B3" s="84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8"/>
    </row>
    <row r="4" spans="1:14" ht="38.25" customHeight="1" thickBot="1" x14ac:dyDescent="0.3">
      <c r="A4" s="101"/>
      <c r="B4" s="90" t="s">
        <v>32</v>
      </c>
      <c r="C4" s="13" t="s">
        <v>0</v>
      </c>
      <c r="D4" s="14" t="s">
        <v>21</v>
      </c>
      <c r="E4" s="104" t="s">
        <v>17</v>
      </c>
      <c r="F4" s="105"/>
      <c r="G4" s="105"/>
      <c r="H4" s="105"/>
      <c r="I4" s="15" t="s">
        <v>18</v>
      </c>
      <c r="J4" s="15" t="s">
        <v>1</v>
      </c>
      <c r="K4" s="106" t="s">
        <v>2</v>
      </c>
      <c r="L4" s="107"/>
      <c r="M4" s="104" t="s">
        <v>3</v>
      </c>
      <c r="N4" s="108"/>
    </row>
    <row r="5" spans="1:14" ht="21.75" thickBot="1" x14ac:dyDescent="0.3">
      <c r="A5" s="102"/>
      <c r="B5" s="16">
        <v>1</v>
      </c>
      <c r="C5" s="86" t="s">
        <v>4</v>
      </c>
      <c r="D5" s="75">
        <v>3</v>
      </c>
      <c r="E5" s="17">
        <v>83</v>
      </c>
      <c r="F5" s="18">
        <f t="shared" ref="F5:F14" si="0">E5/1625*100</f>
        <v>5.1076923076923073</v>
      </c>
      <c r="G5" s="20" t="s">
        <v>22</v>
      </c>
      <c r="H5" s="18">
        <f t="shared" ref="H5:H14" si="1">1063*F5%</f>
        <v>54.294769230769226</v>
      </c>
      <c r="I5" s="21" t="s">
        <v>25</v>
      </c>
      <c r="J5" s="22" t="s">
        <v>19</v>
      </c>
      <c r="K5" s="23">
        <v>83.03</v>
      </c>
      <c r="L5" s="24" t="s">
        <v>6</v>
      </c>
      <c r="M5" s="25">
        <v>73</v>
      </c>
      <c r="N5" s="24" t="s">
        <v>6</v>
      </c>
    </row>
    <row r="6" spans="1:14" ht="21.75" thickBot="1" x14ac:dyDescent="0.3">
      <c r="A6" s="102"/>
      <c r="B6" s="36">
        <v>2</v>
      </c>
      <c r="C6" s="87" t="s">
        <v>4</v>
      </c>
      <c r="D6" s="72">
        <v>4</v>
      </c>
      <c r="E6" s="37">
        <v>98</v>
      </c>
      <c r="F6" s="18">
        <f t="shared" si="0"/>
        <v>6.0307692307692307</v>
      </c>
      <c r="G6" s="39" t="s">
        <v>22</v>
      </c>
      <c r="H6" s="18">
        <f t="shared" si="1"/>
        <v>64.107076923076917</v>
      </c>
      <c r="I6" s="40" t="s">
        <v>26</v>
      </c>
      <c r="J6" s="41" t="s">
        <v>19</v>
      </c>
      <c r="K6" s="42">
        <v>97.63</v>
      </c>
      <c r="L6" s="43" t="s">
        <v>6</v>
      </c>
      <c r="M6" s="44">
        <v>86</v>
      </c>
      <c r="N6" s="43" t="s">
        <v>6</v>
      </c>
    </row>
    <row r="7" spans="1:14" ht="21.75" thickBot="1" x14ac:dyDescent="0.3">
      <c r="A7" s="102"/>
      <c r="B7" s="36">
        <v>3</v>
      </c>
      <c r="C7" s="87" t="s">
        <v>4</v>
      </c>
      <c r="D7" s="72">
        <v>5</v>
      </c>
      <c r="E7" s="37">
        <v>80</v>
      </c>
      <c r="F7" s="18">
        <f t="shared" si="0"/>
        <v>4.9230769230769234</v>
      </c>
      <c r="G7" s="39" t="s">
        <v>22</v>
      </c>
      <c r="H7" s="18">
        <f t="shared" si="1"/>
        <v>52.332307692307694</v>
      </c>
      <c r="I7" s="40" t="s">
        <v>29</v>
      </c>
      <c r="J7" s="22" t="s">
        <v>19</v>
      </c>
      <c r="K7" s="42">
        <v>79.790000000000006</v>
      </c>
      <c r="L7" s="43" t="s">
        <v>6</v>
      </c>
      <c r="M7" s="44">
        <v>71</v>
      </c>
      <c r="N7" s="43" t="s">
        <v>6</v>
      </c>
    </row>
    <row r="8" spans="1:14" ht="21.75" thickBot="1" x14ac:dyDescent="0.3">
      <c r="A8" s="102"/>
      <c r="B8" s="36">
        <v>4</v>
      </c>
      <c r="C8" s="87" t="s">
        <v>4</v>
      </c>
      <c r="D8" s="72">
        <v>6</v>
      </c>
      <c r="E8" s="37">
        <v>98</v>
      </c>
      <c r="F8" s="18">
        <f t="shared" si="0"/>
        <v>6.0307692307692307</v>
      </c>
      <c r="G8" s="39" t="s">
        <v>22</v>
      </c>
      <c r="H8" s="18">
        <f t="shared" si="1"/>
        <v>64.107076923076917</v>
      </c>
      <c r="I8" s="40" t="s">
        <v>27</v>
      </c>
      <c r="J8" s="41" t="s">
        <v>19</v>
      </c>
      <c r="K8" s="42">
        <v>97.63</v>
      </c>
      <c r="L8" s="43" t="s">
        <v>6</v>
      </c>
      <c r="M8" s="44">
        <v>86</v>
      </c>
      <c r="N8" s="43" t="s">
        <v>6</v>
      </c>
    </row>
    <row r="9" spans="1:14" ht="21.75" thickBot="1" x14ac:dyDescent="0.3">
      <c r="A9" s="102"/>
      <c r="B9" s="36">
        <v>5</v>
      </c>
      <c r="C9" s="88" t="s">
        <v>4</v>
      </c>
      <c r="D9" s="76">
        <v>7</v>
      </c>
      <c r="E9" s="27">
        <v>83</v>
      </c>
      <c r="F9" s="28">
        <f t="shared" si="0"/>
        <v>5.1076923076923073</v>
      </c>
      <c r="G9" s="30" t="s">
        <v>22</v>
      </c>
      <c r="H9" s="28">
        <f t="shared" si="1"/>
        <v>54.294769230769226</v>
      </c>
      <c r="I9" s="31" t="s">
        <v>28</v>
      </c>
      <c r="J9" s="22" t="s">
        <v>19</v>
      </c>
      <c r="K9" s="33">
        <v>82.97</v>
      </c>
      <c r="L9" s="34" t="s">
        <v>6</v>
      </c>
      <c r="M9" s="35">
        <v>72</v>
      </c>
      <c r="N9" s="34" t="s">
        <v>6</v>
      </c>
    </row>
    <row r="10" spans="1:14" ht="21.75" thickBot="1" x14ac:dyDescent="0.3">
      <c r="A10" s="102"/>
      <c r="B10" s="36">
        <v>6</v>
      </c>
      <c r="C10" s="86" t="s">
        <v>5</v>
      </c>
      <c r="D10" s="75">
        <v>8</v>
      </c>
      <c r="E10" s="17">
        <v>83</v>
      </c>
      <c r="F10" s="18">
        <f t="shared" si="0"/>
        <v>5.1076923076923073</v>
      </c>
      <c r="G10" s="20" t="s">
        <v>22</v>
      </c>
      <c r="H10" s="18">
        <f t="shared" si="1"/>
        <v>54.294769230769226</v>
      </c>
      <c r="I10" s="21" t="s">
        <v>25</v>
      </c>
      <c r="J10" s="41" t="s">
        <v>19</v>
      </c>
      <c r="K10" s="23">
        <v>83.03</v>
      </c>
      <c r="L10" s="24" t="s">
        <v>6</v>
      </c>
      <c r="M10" s="25">
        <v>73</v>
      </c>
      <c r="N10" s="24" t="s">
        <v>6</v>
      </c>
    </row>
    <row r="11" spans="1:14" ht="35.25" thickBot="1" x14ac:dyDescent="0.3">
      <c r="A11" s="102"/>
      <c r="B11" s="36">
        <v>7</v>
      </c>
      <c r="C11" s="89" t="s">
        <v>10</v>
      </c>
      <c r="D11" s="72">
        <v>9</v>
      </c>
      <c r="E11" s="37">
        <v>167</v>
      </c>
      <c r="F11" s="18">
        <f t="shared" si="0"/>
        <v>10.276923076923076</v>
      </c>
      <c r="G11" s="39" t="s">
        <v>23</v>
      </c>
      <c r="H11" s="18">
        <f t="shared" si="1"/>
        <v>109.2436923076923</v>
      </c>
      <c r="I11" s="40" t="s">
        <v>26</v>
      </c>
      <c r="J11" s="45" t="s">
        <v>20</v>
      </c>
      <c r="K11" s="42">
        <v>166.88</v>
      </c>
      <c r="L11" s="43" t="s">
        <v>6</v>
      </c>
      <c r="M11" s="44">
        <v>154</v>
      </c>
      <c r="N11" s="43" t="s">
        <v>6</v>
      </c>
    </row>
    <row r="12" spans="1:14" ht="35.25" thickBot="1" x14ac:dyDescent="0.3">
      <c r="A12" s="102"/>
      <c r="B12" s="36">
        <v>8</v>
      </c>
      <c r="C12" s="89" t="s">
        <v>10</v>
      </c>
      <c r="D12" s="72">
        <v>10</v>
      </c>
      <c r="E12" s="37">
        <v>150</v>
      </c>
      <c r="F12" s="18">
        <f t="shared" si="0"/>
        <v>9.2307692307692317</v>
      </c>
      <c r="G12" s="39" t="s">
        <v>23</v>
      </c>
      <c r="H12" s="18">
        <f t="shared" si="1"/>
        <v>98.123076923076923</v>
      </c>
      <c r="I12" s="40" t="s">
        <v>29</v>
      </c>
      <c r="J12" s="45" t="s">
        <v>20</v>
      </c>
      <c r="K12" s="42">
        <v>149.84</v>
      </c>
      <c r="L12" s="43" t="s">
        <v>6</v>
      </c>
      <c r="M12" s="44">
        <v>126</v>
      </c>
      <c r="N12" s="43" t="s">
        <v>6</v>
      </c>
    </row>
    <row r="13" spans="1:14" ht="35.25" thickBot="1" x14ac:dyDescent="0.3">
      <c r="A13" s="102"/>
      <c r="B13" s="36">
        <v>9</v>
      </c>
      <c r="C13" s="89" t="s">
        <v>10</v>
      </c>
      <c r="D13" s="72">
        <v>11</v>
      </c>
      <c r="E13" s="37">
        <v>179</v>
      </c>
      <c r="F13" s="18">
        <f t="shared" si="0"/>
        <v>11.015384615384615</v>
      </c>
      <c r="G13" s="39" t="s">
        <v>23</v>
      </c>
      <c r="H13" s="18">
        <f t="shared" si="1"/>
        <v>117.09353846153847</v>
      </c>
      <c r="I13" s="40" t="s">
        <v>27</v>
      </c>
      <c r="J13" s="45" t="s">
        <v>20</v>
      </c>
      <c r="K13" s="42">
        <v>179.61</v>
      </c>
      <c r="L13" s="43" t="s">
        <v>6</v>
      </c>
      <c r="M13" s="44">
        <v>151</v>
      </c>
      <c r="N13" s="43" t="s">
        <v>6</v>
      </c>
    </row>
    <row r="14" spans="1:14" ht="21.75" thickBot="1" x14ac:dyDescent="0.3">
      <c r="A14" s="103"/>
      <c r="B14" s="26">
        <v>10</v>
      </c>
      <c r="C14" s="88" t="s">
        <v>5</v>
      </c>
      <c r="D14" s="76">
        <v>12</v>
      </c>
      <c r="E14" s="27">
        <v>83</v>
      </c>
      <c r="F14" s="28">
        <f t="shared" si="0"/>
        <v>5.1076923076923073</v>
      </c>
      <c r="G14" s="30" t="s">
        <v>22</v>
      </c>
      <c r="H14" s="28">
        <f t="shared" si="1"/>
        <v>54.294769230769226</v>
      </c>
      <c r="I14" s="31" t="s">
        <v>28</v>
      </c>
      <c r="J14" s="32" t="s">
        <v>19</v>
      </c>
      <c r="K14" s="33">
        <v>82.97</v>
      </c>
      <c r="L14" s="47" t="s">
        <v>6</v>
      </c>
      <c r="M14" s="48">
        <v>72</v>
      </c>
      <c r="N14" s="47" t="s">
        <v>6</v>
      </c>
    </row>
    <row r="15" spans="1:14" ht="16.5" hidden="1" thickBot="1" x14ac:dyDescent="0.3">
      <c r="A15" s="49"/>
      <c r="B15" s="49"/>
      <c r="C15" s="50"/>
      <c r="D15" s="50"/>
      <c r="E15" s="50">
        <f>SUM(E5:E14)</f>
        <v>1104</v>
      </c>
      <c r="F15" s="50">
        <f>SUM(F5:F14)</f>
        <v>67.938461538461539</v>
      </c>
      <c r="G15" s="50">
        <f>SUM(G5:G14)</f>
        <v>0</v>
      </c>
      <c r="H15" s="50">
        <f>SUM(H5:H14)</f>
        <v>722.18584615384623</v>
      </c>
      <c r="I15" s="51"/>
      <c r="J15" s="52"/>
      <c r="K15" s="53"/>
      <c r="L15" s="54"/>
      <c r="M15" s="55"/>
      <c r="N15" s="54"/>
    </row>
    <row r="16" spans="1:14" ht="16.5" hidden="1" thickBot="1" x14ac:dyDescent="0.3">
      <c r="A16" s="49"/>
      <c r="B16" s="49"/>
      <c r="C16" s="50"/>
      <c r="D16" s="50"/>
      <c r="E16" s="50"/>
      <c r="F16" s="50"/>
      <c r="G16" s="50"/>
      <c r="H16" s="50"/>
      <c r="I16" s="51"/>
      <c r="J16" s="52"/>
      <c r="K16" s="53"/>
      <c r="L16" s="54"/>
      <c r="M16" s="55"/>
      <c r="N16" s="54"/>
    </row>
    <row r="17" spans="1:14" ht="16.5" hidden="1" thickBot="1" x14ac:dyDescent="0.3">
      <c r="A17" s="49"/>
      <c r="B17" s="49"/>
      <c r="C17" s="50"/>
      <c r="D17" s="50"/>
      <c r="E17" s="50"/>
      <c r="F17" s="50"/>
      <c r="G17" s="50"/>
      <c r="H17" s="50"/>
      <c r="I17" s="51"/>
      <c r="J17" s="52"/>
      <c r="K17" s="53"/>
      <c r="L17" s="54"/>
      <c r="M17" s="55"/>
      <c r="N17" s="54"/>
    </row>
    <row r="18" spans="1:14" ht="15.75" hidden="1" thickBot="1" x14ac:dyDescent="0.3">
      <c r="A18" s="9"/>
      <c r="B18" s="9"/>
      <c r="C18" s="9"/>
      <c r="D18" s="9"/>
      <c r="E18" s="10"/>
      <c r="F18" s="10"/>
      <c r="G18" s="52"/>
      <c r="H18" s="10"/>
      <c r="I18" s="9"/>
      <c r="J18" s="9"/>
      <c r="K18" s="11"/>
      <c r="L18" s="12"/>
      <c r="M18" s="11"/>
      <c r="N18" s="12"/>
    </row>
    <row r="19" spans="1:14" x14ac:dyDescent="0.25">
      <c r="A19" s="100" t="s">
        <v>12</v>
      </c>
      <c r="B19" s="83"/>
      <c r="C19" s="113" t="s">
        <v>11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</row>
    <row r="20" spans="1:14" ht="15.75" customHeight="1" thickBot="1" x14ac:dyDescent="0.3">
      <c r="A20" s="101"/>
      <c r="B20" s="85"/>
      <c r="C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8"/>
    </row>
    <row r="21" spans="1:14" ht="38.25" thickBot="1" x14ac:dyDescent="0.3">
      <c r="A21" s="102"/>
      <c r="B21" s="16" t="s">
        <v>32</v>
      </c>
      <c r="C21" s="91" t="s">
        <v>0</v>
      </c>
      <c r="D21" s="56" t="s">
        <v>21</v>
      </c>
      <c r="E21" s="104" t="s">
        <v>17</v>
      </c>
      <c r="F21" s="105"/>
      <c r="G21" s="105"/>
      <c r="H21" s="105"/>
      <c r="I21" s="57" t="s">
        <v>18</v>
      </c>
      <c r="J21" s="57" t="s">
        <v>1</v>
      </c>
      <c r="K21" s="104" t="s">
        <v>2</v>
      </c>
      <c r="L21" s="108"/>
      <c r="M21" s="109" t="s">
        <v>3</v>
      </c>
      <c r="N21" s="119"/>
    </row>
    <row r="22" spans="1:14" ht="30.75" customHeight="1" thickBot="1" x14ac:dyDescent="0.3">
      <c r="A22" s="102"/>
      <c r="B22" s="36">
        <v>1</v>
      </c>
      <c r="C22" s="92" t="s">
        <v>9</v>
      </c>
      <c r="D22" s="75">
        <v>1</v>
      </c>
      <c r="E22" s="23">
        <v>81</v>
      </c>
      <c r="F22" s="58">
        <f>E22/2225*100</f>
        <v>3.6404494382022472</v>
      </c>
      <c r="G22" s="59" t="s">
        <v>22</v>
      </c>
      <c r="H22" s="58">
        <f>1457*F22%</f>
        <v>53.041348314606743</v>
      </c>
      <c r="I22" s="60" t="s">
        <v>26</v>
      </c>
      <c r="J22" s="61" t="s">
        <v>19</v>
      </c>
      <c r="K22" s="23">
        <v>81</v>
      </c>
      <c r="L22" s="24" t="s">
        <v>6</v>
      </c>
      <c r="M22" s="62">
        <v>72</v>
      </c>
      <c r="N22" s="120" t="s">
        <v>6</v>
      </c>
    </row>
    <row r="23" spans="1:14" ht="21.75" thickBot="1" x14ac:dyDescent="0.3">
      <c r="A23" s="102"/>
      <c r="B23" s="36">
        <v>2</v>
      </c>
      <c r="C23" s="93" t="s">
        <v>9</v>
      </c>
      <c r="D23" s="72">
        <v>2</v>
      </c>
      <c r="E23" s="42">
        <v>81</v>
      </c>
      <c r="F23" s="58">
        <f t="shared" ref="F23:F49" si="2">E23/2225*100</f>
        <v>3.6404494382022472</v>
      </c>
      <c r="G23" s="39" t="s">
        <v>22</v>
      </c>
      <c r="H23" s="58">
        <f t="shared" ref="H23:H49" si="3">1457*F23%</f>
        <v>53.041348314606743</v>
      </c>
      <c r="I23" s="63" t="s">
        <v>27</v>
      </c>
      <c r="J23" s="61" t="s">
        <v>19</v>
      </c>
      <c r="K23" s="42">
        <v>81</v>
      </c>
      <c r="L23" s="43" t="s">
        <v>6</v>
      </c>
      <c r="M23" s="64">
        <v>72</v>
      </c>
      <c r="N23" s="121" t="s">
        <v>6</v>
      </c>
    </row>
    <row r="24" spans="1:14" ht="21.75" thickBot="1" x14ac:dyDescent="0.3">
      <c r="A24" s="102"/>
      <c r="B24" s="36">
        <v>3</v>
      </c>
      <c r="C24" s="93" t="s">
        <v>9</v>
      </c>
      <c r="D24" s="72">
        <v>3</v>
      </c>
      <c r="E24" s="42">
        <v>74</v>
      </c>
      <c r="F24" s="58">
        <f t="shared" si="2"/>
        <v>3.3258426966292136</v>
      </c>
      <c r="G24" s="39" t="s">
        <v>22</v>
      </c>
      <c r="H24" s="58">
        <f t="shared" si="3"/>
        <v>48.457528089887646</v>
      </c>
      <c r="I24" s="63" t="s">
        <v>30</v>
      </c>
      <c r="J24" s="61" t="s">
        <v>19</v>
      </c>
      <c r="K24" s="42">
        <v>74</v>
      </c>
      <c r="L24" s="43" t="s">
        <v>6</v>
      </c>
      <c r="M24" s="64">
        <v>66</v>
      </c>
      <c r="N24" s="121" t="s">
        <v>6</v>
      </c>
    </row>
    <row r="25" spans="1:14" ht="21.75" thickBot="1" x14ac:dyDescent="0.3">
      <c r="A25" s="102"/>
      <c r="B25" s="36">
        <v>4</v>
      </c>
      <c r="C25" s="93" t="s">
        <v>9</v>
      </c>
      <c r="D25" s="72">
        <v>4</v>
      </c>
      <c r="E25" s="42">
        <v>74</v>
      </c>
      <c r="F25" s="58">
        <f t="shared" si="2"/>
        <v>3.3258426966292136</v>
      </c>
      <c r="G25" s="39" t="s">
        <v>22</v>
      </c>
      <c r="H25" s="58">
        <f t="shared" si="3"/>
        <v>48.457528089887646</v>
      </c>
      <c r="I25" s="63" t="s">
        <v>30</v>
      </c>
      <c r="J25" s="61" t="s">
        <v>19</v>
      </c>
      <c r="K25" s="42">
        <v>74</v>
      </c>
      <c r="L25" s="43" t="s">
        <v>6</v>
      </c>
      <c r="M25" s="64">
        <v>66</v>
      </c>
      <c r="N25" s="121" t="s">
        <v>6</v>
      </c>
    </row>
    <row r="26" spans="1:14" ht="21.75" thickBot="1" x14ac:dyDescent="0.3">
      <c r="A26" s="102"/>
      <c r="B26" s="36">
        <v>5</v>
      </c>
      <c r="C26" s="93" t="s">
        <v>9</v>
      </c>
      <c r="D26" s="72">
        <v>5</v>
      </c>
      <c r="E26" s="42">
        <v>81</v>
      </c>
      <c r="F26" s="58">
        <f t="shared" si="2"/>
        <v>3.6404494382022472</v>
      </c>
      <c r="G26" s="39" t="s">
        <v>22</v>
      </c>
      <c r="H26" s="58">
        <f t="shared" si="3"/>
        <v>53.041348314606743</v>
      </c>
      <c r="I26" s="63" t="s">
        <v>28</v>
      </c>
      <c r="J26" s="61" t="s">
        <v>19</v>
      </c>
      <c r="K26" s="42">
        <v>81</v>
      </c>
      <c r="L26" s="43" t="s">
        <v>6</v>
      </c>
      <c r="M26" s="64">
        <v>72</v>
      </c>
      <c r="N26" s="121" t="s">
        <v>6</v>
      </c>
    </row>
    <row r="27" spans="1:14" ht="21.75" thickBot="1" x14ac:dyDescent="0.3">
      <c r="A27" s="102"/>
      <c r="B27" s="36">
        <v>6</v>
      </c>
      <c r="C27" s="93" t="s">
        <v>9</v>
      </c>
      <c r="D27" s="72">
        <v>6</v>
      </c>
      <c r="E27" s="42">
        <v>81</v>
      </c>
      <c r="F27" s="58">
        <f t="shared" si="2"/>
        <v>3.6404494382022472</v>
      </c>
      <c r="G27" s="39" t="s">
        <v>22</v>
      </c>
      <c r="H27" s="58">
        <f t="shared" si="3"/>
        <v>53.041348314606743</v>
      </c>
      <c r="I27" s="63" t="s">
        <v>25</v>
      </c>
      <c r="J27" s="61" t="s">
        <v>19</v>
      </c>
      <c r="K27" s="42">
        <v>81</v>
      </c>
      <c r="L27" s="43" t="s">
        <v>6</v>
      </c>
      <c r="M27" s="64">
        <v>72</v>
      </c>
      <c r="N27" s="121" t="s">
        <v>6</v>
      </c>
    </row>
    <row r="28" spans="1:14" ht="21.75" thickBot="1" x14ac:dyDescent="0.3">
      <c r="A28" s="102"/>
      <c r="B28" s="36">
        <v>7</v>
      </c>
      <c r="C28" s="94" t="s">
        <v>9</v>
      </c>
      <c r="D28" s="76">
        <v>7</v>
      </c>
      <c r="E28" s="33">
        <v>79</v>
      </c>
      <c r="F28" s="65">
        <f t="shared" si="2"/>
        <v>3.5505617977528088</v>
      </c>
      <c r="G28" s="30" t="s">
        <v>22</v>
      </c>
      <c r="H28" s="65">
        <f t="shared" si="3"/>
        <v>51.731685393258424</v>
      </c>
      <c r="I28" s="66" t="s">
        <v>31</v>
      </c>
      <c r="J28" s="61" t="s">
        <v>19</v>
      </c>
      <c r="K28" s="33">
        <v>79</v>
      </c>
      <c r="L28" s="34" t="s">
        <v>6</v>
      </c>
      <c r="M28" s="67">
        <v>71</v>
      </c>
      <c r="N28" s="122" t="s">
        <v>6</v>
      </c>
    </row>
    <row r="29" spans="1:14" ht="21.75" thickBot="1" x14ac:dyDescent="0.3">
      <c r="A29" s="102"/>
      <c r="B29" s="36">
        <v>8</v>
      </c>
      <c r="C29" s="92" t="s">
        <v>4</v>
      </c>
      <c r="D29" s="75">
        <v>8</v>
      </c>
      <c r="E29" s="23">
        <v>82</v>
      </c>
      <c r="F29" s="58">
        <f t="shared" si="2"/>
        <v>3.6853932584269664</v>
      </c>
      <c r="G29" s="59" t="s">
        <v>22</v>
      </c>
      <c r="H29" s="58">
        <f t="shared" si="3"/>
        <v>53.696179775280903</v>
      </c>
      <c r="I29" s="66" t="s">
        <v>31</v>
      </c>
      <c r="J29" s="61" t="s">
        <v>19</v>
      </c>
      <c r="K29" s="23">
        <v>82</v>
      </c>
      <c r="L29" s="24" t="s">
        <v>6</v>
      </c>
      <c r="M29" s="62">
        <v>72</v>
      </c>
      <c r="N29" s="120" t="s">
        <v>6</v>
      </c>
    </row>
    <row r="30" spans="1:14" ht="21.75" thickBot="1" x14ac:dyDescent="0.3">
      <c r="A30" s="102"/>
      <c r="B30" s="36">
        <v>9</v>
      </c>
      <c r="C30" s="95" t="s">
        <v>4</v>
      </c>
      <c r="D30" s="73">
        <v>9</v>
      </c>
      <c r="E30" s="42">
        <v>82</v>
      </c>
      <c r="F30" s="58">
        <f t="shared" si="2"/>
        <v>3.6853932584269664</v>
      </c>
      <c r="G30" s="39" t="s">
        <v>22</v>
      </c>
      <c r="H30" s="58">
        <f t="shared" si="3"/>
        <v>53.696179775280903</v>
      </c>
      <c r="I30" s="66" t="s">
        <v>31</v>
      </c>
      <c r="J30" s="61" t="s">
        <v>19</v>
      </c>
      <c r="K30" s="42">
        <v>82</v>
      </c>
      <c r="L30" s="43" t="s">
        <v>6</v>
      </c>
      <c r="M30" s="64">
        <v>72</v>
      </c>
      <c r="N30" s="121" t="s">
        <v>6</v>
      </c>
    </row>
    <row r="31" spans="1:14" ht="21.75" thickBot="1" x14ac:dyDescent="0.3">
      <c r="A31" s="102"/>
      <c r="B31" s="36">
        <v>10</v>
      </c>
      <c r="C31" s="95" t="s">
        <v>4</v>
      </c>
      <c r="D31" s="73">
        <v>10</v>
      </c>
      <c r="E31" s="42">
        <v>75</v>
      </c>
      <c r="F31" s="58">
        <f t="shared" si="2"/>
        <v>3.3707865168539324</v>
      </c>
      <c r="G31" s="39" t="s">
        <v>22</v>
      </c>
      <c r="H31" s="58">
        <f t="shared" si="3"/>
        <v>49.112359550561798</v>
      </c>
      <c r="I31" s="66" t="s">
        <v>31</v>
      </c>
      <c r="J31" s="61" t="s">
        <v>19</v>
      </c>
      <c r="K31" s="42">
        <v>75</v>
      </c>
      <c r="L31" s="43" t="s">
        <v>6</v>
      </c>
      <c r="M31" s="64">
        <v>66</v>
      </c>
      <c r="N31" s="121" t="s">
        <v>6</v>
      </c>
    </row>
    <row r="32" spans="1:14" ht="21.75" thickBot="1" x14ac:dyDescent="0.3">
      <c r="A32" s="102"/>
      <c r="B32" s="36">
        <v>11</v>
      </c>
      <c r="C32" s="95" t="s">
        <v>4</v>
      </c>
      <c r="D32" s="73">
        <v>11</v>
      </c>
      <c r="E32" s="42">
        <v>75</v>
      </c>
      <c r="F32" s="58">
        <f t="shared" si="2"/>
        <v>3.3707865168539324</v>
      </c>
      <c r="G32" s="39" t="s">
        <v>22</v>
      </c>
      <c r="H32" s="58">
        <f t="shared" si="3"/>
        <v>49.112359550561798</v>
      </c>
      <c r="I32" s="66" t="s">
        <v>31</v>
      </c>
      <c r="J32" s="61" t="s">
        <v>19</v>
      </c>
      <c r="K32" s="42">
        <v>75</v>
      </c>
      <c r="L32" s="43" t="s">
        <v>6</v>
      </c>
      <c r="M32" s="64">
        <v>66</v>
      </c>
      <c r="N32" s="121" t="s">
        <v>6</v>
      </c>
    </row>
    <row r="33" spans="1:14" ht="21.75" thickBot="1" x14ac:dyDescent="0.3">
      <c r="A33" s="102"/>
      <c r="B33" s="36">
        <v>12</v>
      </c>
      <c r="C33" s="95" t="s">
        <v>4</v>
      </c>
      <c r="D33" s="73">
        <v>12</v>
      </c>
      <c r="E33" s="42">
        <v>82</v>
      </c>
      <c r="F33" s="58">
        <f t="shared" si="2"/>
        <v>3.6853932584269664</v>
      </c>
      <c r="G33" s="39" t="s">
        <v>22</v>
      </c>
      <c r="H33" s="58">
        <f t="shared" si="3"/>
        <v>53.696179775280903</v>
      </c>
      <c r="I33" s="66" t="s">
        <v>31</v>
      </c>
      <c r="J33" s="61" t="s">
        <v>19</v>
      </c>
      <c r="K33" s="42">
        <v>82</v>
      </c>
      <c r="L33" s="43" t="s">
        <v>6</v>
      </c>
      <c r="M33" s="64">
        <v>72</v>
      </c>
      <c r="N33" s="121" t="s">
        <v>6</v>
      </c>
    </row>
    <row r="34" spans="1:14" ht="21.75" thickBot="1" x14ac:dyDescent="0.3">
      <c r="A34" s="102"/>
      <c r="B34" s="36">
        <v>13</v>
      </c>
      <c r="C34" s="95" t="s">
        <v>4</v>
      </c>
      <c r="D34" s="73">
        <v>13</v>
      </c>
      <c r="E34" s="42">
        <v>82</v>
      </c>
      <c r="F34" s="58">
        <f t="shared" si="2"/>
        <v>3.6853932584269664</v>
      </c>
      <c r="G34" s="39" t="s">
        <v>22</v>
      </c>
      <c r="H34" s="58">
        <f t="shared" si="3"/>
        <v>53.696179775280903</v>
      </c>
      <c r="I34" s="66" t="s">
        <v>31</v>
      </c>
      <c r="J34" s="61" t="s">
        <v>19</v>
      </c>
      <c r="K34" s="42">
        <v>82</v>
      </c>
      <c r="L34" s="43" t="s">
        <v>6</v>
      </c>
      <c r="M34" s="64">
        <v>72</v>
      </c>
      <c r="N34" s="121" t="s">
        <v>6</v>
      </c>
    </row>
    <row r="35" spans="1:14" ht="21.75" thickBot="1" x14ac:dyDescent="0.3">
      <c r="A35" s="102"/>
      <c r="B35" s="36">
        <v>14</v>
      </c>
      <c r="C35" s="96" t="s">
        <v>4</v>
      </c>
      <c r="D35" s="74">
        <v>14</v>
      </c>
      <c r="E35" s="33">
        <v>80</v>
      </c>
      <c r="F35" s="65">
        <f t="shared" si="2"/>
        <v>3.5955056179775284</v>
      </c>
      <c r="G35" s="30" t="s">
        <v>22</v>
      </c>
      <c r="H35" s="65">
        <f t="shared" si="3"/>
        <v>52.386516853932591</v>
      </c>
      <c r="I35" s="66" t="s">
        <v>31</v>
      </c>
      <c r="J35" s="61" t="s">
        <v>19</v>
      </c>
      <c r="K35" s="33">
        <v>80</v>
      </c>
      <c r="L35" s="34" t="s">
        <v>6</v>
      </c>
      <c r="M35" s="67">
        <v>71</v>
      </c>
      <c r="N35" s="122" t="s">
        <v>6</v>
      </c>
    </row>
    <row r="36" spans="1:14" ht="21.75" thickBot="1" x14ac:dyDescent="0.3">
      <c r="A36" s="102"/>
      <c r="B36" s="36">
        <v>15</v>
      </c>
      <c r="C36" s="92" t="s">
        <v>5</v>
      </c>
      <c r="D36" s="75">
        <v>15</v>
      </c>
      <c r="E36" s="23">
        <v>82</v>
      </c>
      <c r="F36" s="58">
        <f t="shared" si="2"/>
        <v>3.6853932584269664</v>
      </c>
      <c r="G36" s="59" t="s">
        <v>22</v>
      </c>
      <c r="H36" s="58">
        <f t="shared" si="3"/>
        <v>53.696179775280903</v>
      </c>
      <c r="I36" s="66" t="s">
        <v>31</v>
      </c>
      <c r="J36" s="61" t="s">
        <v>19</v>
      </c>
      <c r="K36" s="23">
        <v>82</v>
      </c>
      <c r="L36" s="24" t="s">
        <v>6</v>
      </c>
      <c r="M36" s="62">
        <v>72</v>
      </c>
      <c r="N36" s="120" t="s">
        <v>6</v>
      </c>
    </row>
    <row r="37" spans="1:14" ht="21.75" thickBot="1" x14ac:dyDescent="0.3">
      <c r="A37" s="102"/>
      <c r="B37" s="36">
        <v>16</v>
      </c>
      <c r="C37" s="95" t="s">
        <v>5</v>
      </c>
      <c r="D37" s="73">
        <v>16</v>
      </c>
      <c r="E37" s="42">
        <v>82</v>
      </c>
      <c r="F37" s="58">
        <f t="shared" si="2"/>
        <v>3.6853932584269664</v>
      </c>
      <c r="G37" s="39" t="s">
        <v>22</v>
      </c>
      <c r="H37" s="58">
        <f t="shared" si="3"/>
        <v>53.696179775280903</v>
      </c>
      <c r="I37" s="66" t="s">
        <v>31</v>
      </c>
      <c r="J37" s="61" t="s">
        <v>19</v>
      </c>
      <c r="K37" s="42">
        <v>82</v>
      </c>
      <c r="L37" s="43" t="s">
        <v>6</v>
      </c>
      <c r="M37" s="64">
        <v>72</v>
      </c>
      <c r="N37" s="121" t="s">
        <v>6</v>
      </c>
    </row>
    <row r="38" spans="1:14" ht="21.75" thickBot="1" x14ac:dyDescent="0.3">
      <c r="A38" s="102"/>
      <c r="B38" s="36">
        <v>17</v>
      </c>
      <c r="C38" s="95" t="s">
        <v>5</v>
      </c>
      <c r="D38" s="73">
        <v>17</v>
      </c>
      <c r="E38" s="42">
        <v>75</v>
      </c>
      <c r="F38" s="58">
        <f t="shared" si="2"/>
        <v>3.3707865168539324</v>
      </c>
      <c r="G38" s="39" t="s">
        <v>22</v>
      </c>
      <c r="H38" s="58">
        <f t="shared" si="3"/>
        <v>49.112359550561798</v>
      </c>
      <c r="I38" s="66" t="s">
        <v>31</v>
      </c>
      <c r="J38" s="61" t="s">
        <v>19</v>
      </c>
      <c r="K38" s="42">
        <v>75</v>
      </c>
      <c r="L38" s="43" t="s">
        <v>6</v>
      </c>
      <c r="M38" s="64">
        <v>66</v>
      </c>
      <c r="N38" s="121" t="s">
        <v>6</v>
      </c>
    </row>
    <row r="39" spans="1:14" ht="21.75" thickBot="1" x14ac:dyDescent="0.3">
      <c r="A39" s="102"/>
      <c r="B39" s="36">
        <v>18</v>
      </c>
      <c r="C39" s="95" t="s">
        <v>5</v>
      </c>
      <c r="D39" s="73">
        <v>18</v>
      </c>
      <c r="E39" s="42">
        <v>75</v>
      </c>
      <c r="F39" s="58">
        <f t="shared" si="2"/>
        <v>3.3707865168539324</v>
      </c>
      <c r="G39" s="39" t="s">
        <v>22</v>
      </c>
      <c r="H39" s="58">
        <f t="shared" si="3"/>
        <v>49.112359550561798</v>
      </c>
      <c r="I39" s="66" t="s">
        <v>31</v>
      </c>
      <c r="J39" s="61" t="s">
        <v>19</v>
      </c>
      <c r="K39" s="42">
        <v>75</v>
      </c>
      <c r="L39" s="43" t="s">
        <v>6</v>
      </c>
      <c r="M39" s="64">
        <v>66</v>
      </c>
      <c r="N39" s="121" t="s">
        <v>6</v>
      </c>
    </row>
    <row r="40" spans="1:14" ht="21.75" thickBot="1" x14ac:dyDescent="0.3">
      <c r="A40" s="102"/>
      <c r="B40" s="36">
        <v>19</v>
      </c>
      <c r="C40" s="95" t="s">
        <v>5</v>
      </c>
      <c r="D40" s="73">
        <v>19</v>
      </c>
      <c r="E40" s="42">
        <v>82</v>
      </c>
      <c r="F40" s="58">
        <f t="shared" si="2"/>
        <v>3.6853932584269664</v>
      </c>
      <c r="G40" s="39" t="s">
        <v>22</v>
      </c>
      <c r="H40" s="58">
        <f t="shared" si="3"/>
        <v>53.696179775280903</v>
      </c>
      <c r="I40" s="66" t="s">
        <v>31</v>
      </c>
      <c r="J40" s="61" t="s">
        <v>19</v>
      </c>
      <c r="K40" s="42">
        <v>82</v>
      </c>
      <c r="L40" s="43" t="s">
        <v>6</v>
      </c>
      <c r="M40" s="64">
        <v>72</v>
      </c>
      <c r="N40" s="121" t="s">
        <v>6</v>
      </c>
    </row>
    <row r="41" spans="1:14" ht="21.75" thickBot="1" x14ac:dyDescent="0.3">
      <c r="A41" s="102"/>
      <c r="B41" s="36">
        <v>20</v>
      </c>
      <c r="C41" s="95" t="s">
        <v>5</v>
      </c>
      <c r="D41" s="73">
        <v>20</v>
      </c>
      <c r="E41" s="42">
        <v>82</v>
      </c>
      <c r="F41" s="58">
        <f t="shared" si="2"/>
        <v>3.6853932584269664</v>
      </c>
      <c r="G41" s="39" t="s">
        <v>22</v>
      </c>
      <c r="H41" s="58">
        <f t="shared" si="3"/>
        <v>53.696179775280903</v>
      </c>
      <c r="I41" s="66" t="s">
        <v>31</v>
      </c>
      <c r="J41" s="61" t="s">
        <v>19</v>
      </c>
      <c r="K41" s="42">
        <v>82</v>
      </c>
      <c r="L41" s="43" t="s">
        <v>6</v>
      </c>
      <c r="M41" s="64">
        <v>72</v>
      </c>
      <c r="N41" s="121" t="s">
        <v>6</v>
      </c>
    </row>
    <row r="42" spans="1:14" ht="21.75" thickBot="1" x14ac:dyDescent="0.3">
      <c r="A42" s="102"/>
      <c r="B42" s="36">
        <v>21</v>
      </c>
      <c r="C42" s="96" t="s">
        <v>5</v>
      </c>
      <c r="D42" s="74">
        <v>21</v>
      </c>
      <c r="E42" s="33">
        <v>80</v>
      </c>
      <c r="F42" s="65">
        <f t="shared" si="2"/>
        <v>3.5955056179775284</v>
      </c>
      <c r="G42" s="30" t="s">
        <v>22</v>
      </c>
      <c r="H42" s="65">
        <f t="shared" si="3"/>
        <v>52.386516853932591</v>
      </c>
      <c r="I42" s="66" t="s">
        <v>31</v>
      </c>
      <c r="J42" s="61" t="s">
        <v>19</v>
      </c>
      <c r="K42" s="33">
        <v>80</v>
      </c>
      <c r="L42" s="34" t="s">
        <v>6</v>
      </c>
      <c r="M42" s="67">
        <v>71</v>
      </c>
      <c r="N42" s="122" t="s">
        <v>6</v>
      </c>
    </row>
    <row r="43" spans="1:14" ht="21.75" thickBot="1" x14ac:dyDescent="0.3">
      <c r="A43" s="102"/>
      <c r="B43" s="36">
        <v>22</v>
      </c>
      <c r="C43" s="92" t="s">
        <v>7</v>
      </c>
      <c r="D43" s="77">
        <v>22</v>
      </c>
      <c r="E43" s="23">
        <v>82</v>
      </c>
      <c r="F43" s="58">
        <f t="shared" si="2"/>
        <v>3.6853932584269664</v>
      </c>
      <c r="G43" s="59" t="s">
        <v>22</v>
      </c>
      <c r="H43" s="58">
        <f t="shared" si="3"/>
        <v>53.696179775280903</v>
      </c>
      <c r="I43" s="66" t="s">
        <v>31</v>
      </c>
      <c r="J43" s="61" t="s">
        <v>19</v>
      </c>
      <c r="K43" s="23">
        <v>82</v>
      </c>
      <c r="L43" s="24" t="s">
        <v>6</v>
      </c>
      <c r="M43" s="62">
        <v>72</v>
      </c>
      <c r="N43" s="120" t="s">
        <v>6</v>
      </c>
    </row>
    <row r="44" spans="1:14" ht="21.75" thickBot="1" x14ac:dyDescent="0.3">
      <c r="A44" s="102"/>
      <c r="B44" s="36">
        <v>23</v>
      </c>
      <c r="C44" s="95" t="s">
        <v>7</v>
      </c>
      <c r="D44" s="78">
        <v>23</v>
      </c>
      <c r="E44" s="42">
        <v>82</v>
      </c>
      <c r="F44" s="58">
        <f t="shared" si="2"/>
        <v>3.6853932584269664</v>
      </c>
      <c r="G44" s="39" t="s">
        <v>22</v>
      </c>
      <c r="H44" s="58">
        <f t="shared" si="3"/>
        <v>53.696179775280903</v>
      </c>
      <c r="I44" s="66" t="s">
        <v>31</v>
      </c>
      <c r="J44" s="61" t="s">
        <v>19</v>
      </c>
      <c r="K44" s="42">
        <v>82</v>
      </c>
      <c r="L44" s="43" t="s">
        <v>6</v>
      </c>
      <c r="M44" s="64">
        <v>72</v>
      </c>
      <c r="N44" s="121" t="s">
        <v>6</v>
      </c>
    </row>
    <row r="45" spans="1:14" ht="21.75" thickBot="1" x14ac:dyDescent="0.3">
      <c r="A45" s="102"/>
      <c r="B45" s="36">
        <v>24</v>
      </c>
      <c r="C45" s="95" t="s">
        <v>7</v>
      </c>
      <c r="D45" s="78">
        <v>24</v>
      </c>
      <c r="E45" s="42">
        <v>75</v>
      </c>
      <c r="F45" s="58">
        <f t="shared" si="2"/>
        <v>3.3707865168539324</v>
      </c>
      <c r="G45" s="39" t="s">
        <v>22</v>
      </c>
      <c r="H45" s="58">
        <f t="shared" si="3"/>
        <v>49.112359550561798</v>
      </c>
      <c r="I45" s="66" t="s">
        <v>31</v>
      </c>
      <c r="J45" s="61" t="s">
        <v>19</v>
      </c>
      <c r="K45" s="42">
        <v>75</v>
      </c>
      <c r="L45" s="43" t="s">
        <v>6</v>
      </c>
      <c r="M45" s="64">
        <v>66</v>
      </c>
      <c r="N45" s="121" t="s">
        <v>6</v>
      </c>
    </row>
    <row r="46" spans="1:14" ht="21.75" thickBot="1" x14ac:dyDescent="0.3">
      <c r="A46" s="102"/>
      <c r="B46" s="36">
        <v>25</v>
      </c>
      <c r="C46" s="95" t="s">
        <v>7</v>
      </c>
      <c r="D46" s="78">
        <v>25</v>
      </c>
      <c r="E46" s="42">
        <v>75</v>
      </c>
      <c r="F46" s="58">
        <f t="shared" si="2"/>
        <v>3.3707865168539324</v>
      </c>
      <c r="G46" s="39" t="s">
        <v>22</v>
      </c>
      <c r="H46" s="58">
        <f t="shared" si="3"/>
        <v>49.112359550561798</v>
      </c>
      <c r="I46" s="66" t="s">
        <v>31</v>
      </c>
      <c r="J46" s="61" t="s">
        <v>19</v>
      </c>
      <c r="K46" s="42">
        <v>75</v>
      </c>
      <c r="L46" s="43" t="s">
        <v>6</v>
      </c>
      <c r="M46" s="64">
        <v>66</v>
      </c>
      <c r="N46" s="121" t="s">
        <v>6</v>
      </c>
    </row>
    <row r="47" spans="1:14" ht="21.75" thickBot="1" x14ac:dyDescent="0.3">
      <c r="A47" s="102"/>
      <c r="B47" s="36">
        <v>26</v>
      </c>
      <c r="C47" s="95" t="s">
        <v>7</v>
      </c>
      <c r="D47" s="78">
        <v>26</v>
      </c>
      <c r="E47" s="42">
        <v>82</v>
      </c>
      <c r="F47" s="58">
        <f t="shared" si="2"/>
        <v>3.6853932584269664</v>
      </c>
      <c r="G47" s="39" t="s">
        <v>22</v>
      </c>
      <c r="H47" s="58">
        <f t="shared" si="3"/>
        <v>53.696179775280903</v>
      </c>
      <c r="I47" s="66" t="s">
        <v>31</v>
      </c>
      <c r="J47" s="61" t="s">
        <v>19</v>
      </c>
      <c r="K47" s="42">
        <v>82</v>
      </c>
      <c r="L47" s="43" t="s">
        <v>6</v>
      </c>
      <c r="M47" s="64">
        <v>72</v>
      </c>
      <c r="N47" s="121" t="s">
        <v>6</v>
      </c>
    </row>
    <row r="48" spans="1:14" ht="21.75" thickBot="1" x14ac:dyDescent="0.3">
      <c r="A48" s="102"/>
      <c r="B48" s="36">
        <v>27</v>
      </c>
      <c r="C48" s="95" t="s">
        <v>7</v>
      </c>
      <c r="D48" s="78">
        <v>27</v>
      </c>
      <c r="E48" s="42">
        <v>82</v>
      </c>
      <c r="F48" s="58">
        <f t="shared" si="2"/>
        <v>3.6853932584269664</v>
      </c>
      <c r="G48" s="39" t="s">
        <v>22</v>
      </c>
      <c r="H48" s="58">
        <f t="shared" si="3"/>
        <v>53.696179775280903</v>
      </c>
      <c r="I48" s="66" t="s">
        <v>31</v>
      </c>
      <c r="J48" s="61" t="s">
        <v>19</v>
      </c>
      <c r="K48" s="42">
        <v>82</v>
      </c>
      <c r="L48" s="43" t="s">
        <v>6</v>
      </c>
      <c r="M48" s="64">
        <v>72</v>
      </c>
      <c r="N48" s="121" t="s">
        <v>6</v>
      </c>
    </row>
    <row r="49" spans="1:14" ht="21.75" thickBot="1" x14ac:dyDescent="0.3">
      <c r="A49" s="103"/>
      <c r="B49" s="26">
        <v>28</v>
      </c>
      <c r="C49" s="96" t="s">
        <v>7</v>
      </c>
      <c r="D49" s="79">
        <v>28</v>
      </c>
      <c r="E49" s="33">
        <v>80</v>
      </c>
      <c r="F49" s="65">
        <f t="shared" si="2"/>
        <v>3.5955056179775284</v>
      </c>
      <c r="G49" s="30" t="s">
        <v>22</v>
      </c>
      <c r="H49" s="65">
        <f t="shared" si="3"/>
        <v>52.386516853932591</v>
      </c>
      <c r="I49" s="66" t="s">
        <v>31</v>
      </c>
      <c r="J49" s="125" t="s">
        <v>19</v>
      </c>
      <c r="K49" s="33">
        <v>80</v>
      </c>
      <c r="L49" s="34" t="s">
        <v>6</v>
      </c>
      <c r="M49" s="67">
        <v>71</v>
      </c>
      <c r="N49" s="122" t="s">
        <v>6</v>
      </c>
    </row>
    <row r="50" spans="1:14" ht="15.75" hidden="1" thickBot="1" x14ac:dyDescent="0.3">
      <c r="A50" s="9"/>
      <c r="B50" s="9"/>
      <c r="C50" s="9"/>
      <c r="D50" s="9"/>
      <c r="E50" s="10"/>
      <c r="F50" s="10"/>
      <c r="G50" s="52">
        <f>SUM(G22:G49)</f>
        <v>0</v>
      </c>
      <c r="H50" s="10"/>
      <c r="I50" s="9"/>
      <c r="J50" s="9"/>
      <c r="K50" s="11"/>
      <c r="L50" s="12"/>
      <c r="M50" s="11"/>
      <c r="N50" s="12"/>
    </row>
    <row r="51" spans="1:14" ht="18" hidden="1" thickBot="1" x14ac:dyDescent="0.3">
      <c r="A51" s="9"/>
      <c r="B51" s="9"/>
      <c r="C51" s="9"/>
      <c r="D51" s="9"/>
      <c r="E51" s="10">
        <f>SUM(E22:E50)</f>
        <v>2225</v>
      </c>
      <c r="F51" s="2">
        <f>SUM(F22:F50)</f>
        <v>100</v>
      </c>
      <c r="G51" s="52"/>
      <c r="H51" s="2">
        <f>SUM(H22:H50)</f>
        <v>1457</v>
      </c>
      <c r="I51" s="9"/>
      <c r="J51" s="9"/>
      <c r="K51" s="11"/>
      <c r="L51" s="12"/>
      <c r="M51" s="11"/>
      <c r="N51" s="12"/>
    </row>
    <row r="52" spans="1:14" ht="15.75" hidden="1" thickBot="1" x14ac:dyDescent="0.3">
      <c r="A52" s="9"/>
      <c r="B52" s="9"/>
      <c r="C52" s="9"/>
      <c r="D52" s="9"/>
      <c r="E52" s="10"/>
      <c r="F52" s="10"/>
      <c r="G52" s="52"/>
      <c r="H52" s="10"/>
      <c r="I52" s="9"/>
      <c r="J52" s="9"/>
      <c r="K52" s="11"/>
      <c r="L52" s="12"/>
      <c r="M52" s="11"/>
      <c r="N52" s="12"/>
    </row>
    <row r="53" spans="1:14" ht="15.75" hidden="1" thickBot="1" x14ac:dyDescent="0.3">
      <c r="A53" s="9"/>
      <c r="B53" s="9"/>
      <c r="C53" s="9"/>
      <c r="D53" s="9"/>
      <c r="E53" s="10"/>
      <c r="F53" s="10"/>
      <c r="G53" s="52"/>
      <c r="H53" s="10"/>
      <c r="I53" s="9"/>
      <c r="J53" s="9"/>
      <c r="K53" s="11"/>
      <c r="L53" s="12"/>
      <c r="M53" s="11"/>
      <c r="N53" s="12"/>
    </row>
    <row r="54" spans="1:14" x14ac:dyDescent="0.25">
      <c r="A54" s="9"/>
      <c r="B54" s="9"/>
      <c r="C54" s="9"/>
      <c r="D54" s="9"/>
      <c r="E54" s="10"/>
      <c r="F54" s="10"/>
      <c r="G54" s="52"/>
      <c r="H54" s="10"/>
      <c r="I54" s="9"/>
      <c r="J54" s="9"/>
      <c r="K54" s="11"/>
      <c r="L54" s="12"/>
      <c r="M54" s="11"/>
      <c r="N54" s="12"/>
    </row>
    <row r="55" spans="1:14" x14ac:dyDescent="0.25">
      <c r="A55" s="9"/>
      <c r="B55" s="9"/>
      <c r="C55" s="9"/>
      <c r="D55" s="9"/>
      <c r="E55" s="10"/>
      <c r="F55" s="10"/>
      <c r="G55" s="52"/>
      <c r="H55" s="10"/>
      <c r="I55" s="9"/>
      <c r="J55" s="9"/>
      <c r="K55" s="11"/>
      <c r="L55" s="12"/>
      <c r="M55" s="11"/>
      <c r="N55" s="12"/>
    </row>
    <row r="56" spans="1:14" ht="15.75" thickBot="1" x14ac:dyDescent="0.3">
      <c r="A56" s="9"/>
      <c r="B56" s="9"/>
      <c r="C56" s="9"/>
      <c r="D56" s="9"/>
      <c r="E56" s="10"/>
      <c r="F56" s="10"/>
      <c r="G56" s="52"/>
      <c r="H56" s="10"/>
      <c r="I56" s="9"/>
      <c r="J56" s="9"/>
      <c r="K56" s="11"/>
      <c r="L56" s="12"/>
      <c r="M56" s="11"/>
      <c r="N56" s="12"/>
    </row>
    <row r="57" spans="1:14" x14ac:dyDescent="0.25">
      <c r="A57" s="100" t="s">
        <v>8</v>
      </c>
      <c r="B57" s="83"/>
      <c r="C57" s="113" t="s">
        <v>16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5"/>
    </row>
    <row r="58" spans="1:14" ht="15.75" customHeight="1" thickBot="1" x14ac:dyDescent="0.3">
      <c r="A58" s="101"/>
      <c r="B58" s="85"/>
      <c r="C58" s="116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8"/>
    </row>
    <row r="59" spans="1:14" ht="45" customHeight="1" thickBot="1" x14ac:dyDescent="0.3">
      <c r="A59" s="102"/>
      <c r="B59" s="16" t="s">
        <v>32</v>
      </c>
      <c r="C59" s="91" t="s">
        <v>0</v>
      </c>
      <c r="D59" s="56" t="s">
        <v>21</v>
      </c>
      <c r="E59" s="104" t="s">
        <v>17</v>
      </c>
      <c r="F59" s="105"/>
      <c r="G59" s="105"/>
      <c r="H59" s="105"/>
      <c r="I59" s="57" t="s">
        <v>18</v>
      </c>
      <c r="J59" s="57" t="s">
        <v>1</v>
      </c>
      <c r="K59" s="104" t="s">
        <v>2</v>
      </c>
      <c r="L59" s="108"/>
      <c r="M59" s="109" t="s">
        <v>3</v>
      </c>
      <c r="N59" s="119"/>
    </row>
    <row r="60" spans="1:14" ht="30" customHeight="1" thickBot="1" x14ac:dyDescent="0.3">
      <c r="A60" s="102"/>
      <c r="B60" s="36">
        <v>1</v>
      </c>
      <c r="C60" s="92" t="s">
        <v>4</v>
      </c>
      <c r="D60" s="71">
        <v>1</v>
      </c>
      <c r="E60" s="68">
        <v>80</v>
      </c>
      <c r="F60" s="58">
        <f>E60/2107*100</f>
        <v>3.7968675842429995</v>
      </c>
      <c r="G60" s="20" t="s">
        <v>22</v>
      </c>
      <c r="H60" s="19">
        <f>1380*F60%</f>
        <v>52.396772662553388</v>
      </c>
      <c r="I60" s="60" t="s">
        <v>30</v>
      </c>
      <c r="J60" s="61" t="s">
        <v>19</v>
      </c>
      <c r="K60" s="62">
        <v>80</v>
      </c>
      <c r="L60" s="24" t="s">
        <v>6</v>
      </c>
      <c r="M60" s="62">
        <v>71</v>
      </c>
      <c r="N60" s="120" t="s">
        <v>6</v>
      </c>
    </row>
    <row r="61" spans="1:14" ht="30" customHeight="1" thickBot="1" x14ac:dyDescent="0.3">
      <c r="A61" s="102"/>
      <c r="B61" s="36">
        <v>2</v>
      </c>
      <c r="C61" s="95" t="s">
        <v>4</v>
      </c>
      <c r="D61" s="72">
        <v>2</v>
      </c>
      <c r="E61" s="42">
        <v>82</v>
      </c>
      <c r="F61" s="58">
        <f t="shared" ref="F61:F80" si="4">E61/2107*100</f>
        <v>3.8917892738490742</v>
      </c>
      <c r="G61" s="39" t="s">
        <v>22</v>
      </c>
      <c r="H61" s="38">
        <f t="shared" ref="H61:H80" si="5">1380*F61%</f>
        <v>53.706691979117224</v>
      </c>
      <c r="I61" s="63" t="s">
        <v>28</v>
      </c>
      <c r="J61" s="61" t="s">
        <v>19</v>
      </c>
      <c r="K61" s="64">
        <v>82</v>
      </c>
      <c r="L61" s="43" t="s">
        <v>6</v>
      </c>
      <c r="M61" s="64">
        <v>72</v>
      </c>
      <c r="N61" s="121" t="s">
        <v>6</v>
      </c>
    </row>
    <row r="62" spans="1:14" ht="30" customHeight="1" thickBot="1" x14ac:dyDescent="0.3">
      <c r="A62" s="102"/>
      <c r="B62" s="36">
        <v>3</v>
      </c>
      <c r="C62" s="95" t="s">
        <v>4</v>
      </c>
      <c r="D62" s="72">
        <v>3</v>
      </c>
      <c r="E62" s="42">
        <v>82</v>
      </c>
      <c r="F62" s="58">
        <f t="shared" si="4"/>
        <v>3.8917892738490742</v>
      </c>
      <c r="G62" s="20" t="s">
        <v>22</v>
      </c>
      <c r="H62" s="38">
        <f t="shared" si="5"/>
        <v>53.706691979117224</v>
      </c>
      <c r="I62" s="63" t="s">
        <v>25</v>
      </c>
      <c r="J62" s="61" t="s">
        <v>19</v>
      </c>
      <c r="K62" s="64">
        <v>82</v>
      </c>
      <c r="L62" s="43" t="s">
        <v>6</v>
      </c>
      <c r="M62" s="64">
        <v>72</v>
      </c>
      <c r="N62" s="121" t="s">
        <v>6</v>
      </c>
    </row>
    <row r="63" spans="1:14" ht="30" customHeight="1" thickBot="1" x14ac:dyDescent="0.3">
      <c r="A63" s="102"/>
      <c r="B63" s="36">
        <v>4</v>
      </c>
      <c r="C63" s="95" t="s">
        <v>4</v>
      </c>
      <c r="D63" s="72">
        <v>4</v>
      </c>
      <c r="E63" s="42">
        <v>75</v>
      </c>
      <c r="F63" s="58">
        <f t="shared" si="4"/>
        <v>3.5595633602278118</v>
      </c>
      <c r="G63" s="39" t="s">
        <v>22</v>
      </c>
      <c r="H63" s="38">
        <f t="shared" si="5"/>
        <v>49.1219743711438</v>
      </c>
      <c r="I63" s="63" t="s">
        <v>31</v>
      </c>
      <c r="J63" s="61" t="s">
        <v>19</v>
      </c>
      <c r="K63" s="64">
        <v>75</v>
      </c>
      <c r="L63" s="43" t="s">
        <v>6</v>
      </c>
      <c r="M63" s="64">
        <v>66</v>
      </c>
      <c r="N63" s="121" t="s">
        <v>6</v>
      </c>
    </row>
    <row r="64" spans="1:14" ht="30" customHeight="1" thickBot="1" x14ac:dyDescent="0.3">
      <c r="A64" s="102"/>
      <c r="B64" s="36">
        <v>5</v>
      </c>
      <c r="C64" s="95" t="s">
        <v>4</v>
      </c>
      <c r="D64" s="72">
        <v>5</v>
      </c>
      <c r="E64" s="42">
        <v>75</v>
      </c>
      <c r="F64" s="58">
        <f t="shared" si="4"/>
        <v>3.5595633602278118</v>
      </c>
      <c r="G64" s="20" t="s">
        <v>22</v>
      </c>
      <c r="H64" s="38">
        <f t="shared" si="5"/>
        <v>49.1219743711438</v>
      </c>
      <c r="I64" s="63" t="s">
        <v>31</v>
      </c>
      <c r="J64" s="61" t="s">
        <v>19</v>
      </c>
      <c r="K64" s="64">
        <v>75</v>
      </c>
      <c r="L64" s="43" t="s">
        <v>6</v>
      </c>
      <c r="M64" s="64">
        <v>66</v>
      </c>
      <c r="N64" s="121" t="s">
        <v>6</v>
      </c>
    </row>
    <row r="65" spans="1:14" ht="30" customHeight="1" thickBot="1" x14ac:dyDescent="0.3">
      <c r="A65" s="102"/>
      <c r="B65" s="36">
        <v>6</v>
      </c>
      <c r="C65" s="95" t="s">
        <v>4</v>
      </c>
      <c r="D65" s="72">
        <v>6</v>
      </c>
      <c r="E65" s="42">
        <v>82</v>
      </c>
      <c r="F65" s="58">
        <f t="shared" si="4"/>
        <v>3.8917892738490742</v>
      </c>
      <c r="G65" s="39" t="s">
        <v>22</v>
      </c>
      <c r="H65" s="38">
        <f t="shared" si="5"/>
        <v>53.706691979117224</v>
      </c>
      <c r="I65" s="63" t="s">
        <v>26</v>
      </c>
      <c r="J65" s="61" t="s">
        <v>19</v>
      </c>
      <c r="K65" s="64">
        <v>82</v>
      </c>
      <c r="L65" s="43" t="s">
        <v>6</v>
      </c>
      <c r="M65" s="64">
        <v>72</v>
      </c>
      <c r="N65" s="121" t="s">
        <v>6</v>
      </c>
    </row>
    <row r="66" spans="1:14" ht="30" customHeight="1" thickBot="1" x14ac:dyDescent="0.3">
      <c r="A66" s="102"/>
      <c r="B66" s="36">
        <v>7</v>
      </c>
      <c r="C66" s="96" t="s">
        <v>4</v>
      </c>
      <c r="D66" s="73">
        <v>7</v>
      </c>
      <c r="E66" s="69">
        <v>82</v>
      </c>
      <c r="F66" s="58">
        <f t="shared" si="4"/>
        <v>3.8917892738490742</v>
      </c>
      <c r="G66" s="20" t="s">
        <v>22</v>
      </c>
      <c r="H66" s="29">
        <f t="shared" si="5"/>
        <v>53.706691979117224</v>
      </c>
      <c r="I66" s="66" t="s">
        <v>27</v>
      </c>
      <c r="J66" s="61" t="s">
        <v>19</v>
      </c>
      <c r="K66" s="67">
        <v>82</v>
      </c>
      <c r="L66" s="34" t="s">
        <v>6</v>
      </c>
      <c r="M66" s="67">
        <v>72</v>
      </c>
      <c r="N66" s="122" t="s">
        <v>6</v>
      </c>
    </row>
    <row r="67" spans="1:14" ht="30" customHeight="1" thickBot="1" x14ac:dyDescent="0.3">
      <c r="A67" s="102"/>
      <c r="B67" s="36">
        <v>8</v>
      </c>
      <c r="C67" s="92" t="s">
        <v>5</v>
      </c>
      <c r="D67" s="71">
        <v>8</v>
      </c>
      <c r="E67" s="68">
        <v>80</v>
      </c>
      <c r="F67" s="58">
        <f t="shared" si="4"/>
        <v>3.7968675842429995</v>
      </c>
      <c r="G67" s="39" t="s">
        <v>22</v>
      </c>
      <c r="H67" s="19">
        <f t="shared" si="5"/>
        <v>52.396772662553388</v>
      </c>
      <c r="I67" s="60" t="s">
        <v>30</v>
      </c>
      <c r="J67" s="61" t="s">
        <v>19</v>
      </c>
      <c r="K67" s="62">
        <v>80</v>
      </c>
      <c r="L67" s="24" t="s">
        <v>6</v>
      </c>
      <c r="M67" s="62">
        <v>71</v>
      </c>
      <c r="N67" s="120" t="s">
        <v>6</v>
      </c>
    </row>
    <row r="68" spans="1:14" ht="30" customHeight="1" thickBot="1" x14ac:dyDescent="0.3">
      <c r="A68" s="102"/>
      <c r="B68" s="36">
        <v>9</v>
      </c>
      <c r="C68" s="95" t="s">
        <v>5</v>
      </c>
      <c r="D68" s="72">
        <v>9</v>
      </c>
      <c r="E68" s="42">
        <v>82</v>
      </c>
      <c r="F68" s="58">
        <f t="shared" si="4"/>
        <v>3.8917892738490742</v>
      </c>
      <c r="G68" s="20" t="s">
        <v>22</v>
      </c>
      <c r="H68" s="38">
        <f t="shared" si="5"/>
        <v>53.706691979117224</v>
      </c>
      <c r="I68" s="63" t="s">
        <v>28</v>
      </c>
      <c r="J68" s="61" t="s">
        <v>19</v>
      </c>
      <c r="K68" s="64">
        <v>82</v>
      </c>
      <c r="L68" s="43" t="s">
        <v>6</v>
      </c>
      <c r="M68" s="64">
        <v>72</v>
      </c>
      <c r="N68" s="121" t="s">
        <v>6</v>
      </c>
    </row>
    <row r="69" spans="1:14" ht="30" customHeight="1" thickBot="1" x14ac:dyDescent="0.3">
      <c r="A69" s="102"/>
      <c r="B69" s="36">
        <v>10</v>
      </c>
      <c r="C69" s="95" t="s">
        <v>5</v>
      </c>
      <c r="D69" s="72">
        <v>10</v>
      </c>
      <c r="E69" s="42">
        <v>82</v>
      </c>
      <c r="F69" s="58">
        <f t="shared" si="4"/>
        <v>3.8917892738490742</v>
      </c>
      <c r="G69" s="39" t="s">
        <v>22</v>
      </c>
      <c r="H69" s="38">
        <f t="shared" si="5"/>
        <v>53.706691979117224</v>
      </c>
      <c r="I69" s="63" t="s">
        <v>25</v>
      </c>
      <c r="J69" s="61" t="s">
        <v>19</v>
      </c>
      <c r="K69" s="64">
        <v>82</v>
      </c>
      <c r="L69" s="43" t="s">
        <v>6</v>
      </c>
      <c r="M69" s="64">
        <v>72</v>
      </c>
      <c r="N69" s="121" t="s">
        <v>6</v>
      </c>
    </row>
    <row r="70" spans="1:14" ht="30" customHeight="1" thickBot="1" x14ac:dyDescent="0.3">
      <c r="A70" s="102"/>
      <c r="B70" s="36">
        <v>11</v>
      </c>
      <c r="C70" s="95" t="s">
        <v>5</v>
      </c>
      <c r="D70" s="72">
        <v>11</v>
      </c>
      <c r="E70" s="42">
        <v>75</v>
      </c>
      <c r="F70" s="58">
        <f t="shared" si="4"/>
        <v>3.5595633602278118</v>
      </c>
      <c r="G70" s="20" t="s">
        <v>22</v>
      </c>
      <c r="H70" s="38">
        <f t="shared" si="5"/>
        <v>49.1219743711438</v>
      </c>
      <c r="I70" s="63" t="s">
        <v>31</v>
      </c>
      <c r="J70" s="61" t="s">
        <v>19</v>
      </c>
      <c r="K70" s="64">
        <v>75</v>
      </c>
      <c r="L70" s="43" t="s">
        <v>6</v>
      </c>
      <c r="M70" s="64">
        <v>66</v>
      </c>
      <c r="N70" s="121" t="s">
        <v>6</v>
      </c>
    </row>
    <row r="71" spans="1:14" ht="30" customHeight="1" thickBot="1" x14ac:dyDescent="0.3">
      <c r="A71" s="102"/>
      <c r="B71" s="36">
        <v>12</v>
      </c>
      <c r="C71" s="95" t="s">
        <v>5</v>
      </c>
      <c r="D71" s="72">
        <v>12</v>
      </c>
      <c r="E71" s="42">
        <v>75</v>
      </c>
      <c r="F71" s="58">
        <f t="shared" si="4"/>
        <v>3.5595633602278118</v>
      </c>
      <c r="G71" s="39" t="s">
        <v>22</v>
      </c>
      <c r="H71" s="38">
        <f t="shared" si="5"/>
        <v>49.1219743711438</v>
      </c>
      <c r="I71" s="63" t="s">
        <v>31</v>
      </c>
      <c r="J71" s="61" t="s">
        <v>19</v>
      </c>
      <c r="K71" s="64">
        <v>75</v>
      </c>
      <c r="L71" s="43" t="s">
        <v>6</v>
      </c>
      <c r="M71" s="64">
        <v>66</v>
      </c>
      <c r="N71" s="121" t="s">
        <v>6</v>
      </c>
    </row>
    <row r="72" spans="1:14" ht="30" customHeight="1" thickBot="1" x14ac:dyDescent="0.3">
      <c r="A72" s="102"/>
      <c r="B72" s="36">
        <v>13</v>
      </c>
      <c r="C72" s="95" t="s">
        <v>5</v>
      </c>
      <c r="D72" s="72">
        <v>13</v>
      </c>
      <c r="E72" s="42">
        <v>82</v>
      </c>
      <c r="F72" s="58">
        <f t="shared" si="4"/>
        <v>3.8917892738490742</v>
      </c>
      <c r="G72" s="20" t="s">
        <v>22</v>
      </c>
      <c r="H72" s="38">
        <f t="shared" si="5"/>
        <v>53.706691979117224</v>
      </c>
      <c r="I72" s="63" t="s">
        <v>26</v>
      </c>
      <c r="J72" s="61" t="s">
        <v>19</v>
      </c>
      <c r="K72" s="64">
        <v>82</v>
      </c>
      <c r="L72" s="43" t="s">
        <v>6</v>
      </c>
      <c r="M72" s="64">
        <v>72</v>
      </c>
      <c r="N72" s="121" t="s">
        <v>6</v>
      </c>
    </row>
    <row r="73" spans="1:14" ht="30" customHeight="1" thickBot="1" x14ac:dyDescent="0.3">
      <c r="A73" s="102"/>
      <c r="B73" s="36">
        <v>14</v>
      </c>
      <c r="C73" s="96" t="s">
        <v>5</v>
      </c>
      <c r="D73" s="73">
        <v>14</v>
      </c>
      <c r="E73" s="69">
        <v>82</v>
      </c>
      <c r="F73" s="58">
        <f t="shared" si="4"/>
        <v>3.8917892738490742</v>
      </c>
      <c r="G73" s="39" t="s">
        <v>22</v>
      </c>
      <c r="H73" s="29">
        <f t="shared" si="5"/>
        <v>53.706691979117224</v>
      </c>
      <c r="I73" s="66" t="s">
        <v>27</v>
      </c>
      <c r="J73" s="61" t="s">
        <v>19</v>
      </c>
      <c r="K73" s="67">
        <v>82</v>
      </c>
      <c r="L73" s="34" t="s">
        <v>6</v>
      </c>
      <c r="M73" s="67">
        <v>72</v>
      </c>
      <c r="N73" s="122" t="s">
        <v>6</v>
      </c>
    </row>
    <row r="74" spans="1:14" ht="33.75" customHeight="1" thickBot="1" x14ac:dyDescent="0.3">
      <c r="A74" s="102"/>
      <c r="B74" s="36">
        <v>15</v>
      </c>
      <c r="C74" s="97" t="s">
        <v>15</v>
      </c>
      <c r="D74" s="71">
        <v>15</v>
      </c>
      <c r="E74" s="68">
        <v>149</v>
      </c>
      <c r="F74" s="58">
        <f t="shared" si="4"/>
        <v>7.0716658756525872</v>
      </c>
      <c r="G74" s="20" t="s">
        <v>24</v>
      </c>
      <c r="H74" s="19">
        <f t="shared" si="5"/>
        <v>97.588989084005703</v>
      </c>
      <c r="I74" s="60" t="s">
        <v>30</v>
      </c>
      <c r="J74" s="70" t="s">
        <v>20</v>
      </c>
      <c r="K74" s="62">
        <v>149</v>
      </c>
      <c r="L74" s="24" t="s">
        <v>6</v>
      </c>
      <c r="M74" s="62">
        <v>130</v>
      </c>
      <c r="N74" s="120" t="s">
        <v>6</v>
      </c>
    </row>
    <row r="75" spans="1:14" ht="33.75" customHeight="1" thickBot="1" x14ac:dyDescent="0.3">
      <c r="A75" s="102"/>
      <c r="B75" s="36">
        <v>16</v>
      </c>
      <c r="C75" s="98" t="s">
        <v>15</v>
      </c>
      <c r="D75" s="72">
        <v>16</v>
      </c>
      <c r="E75" s="42">
        <v>137</v>
      </c>
      <c r="F75" s="58">
        <f t="shared" si="4"/>
        <v>6.5021357380161362</v>
      </c>
      <c r="G75" s="39" t="s">
        <v>24</v>
      </c>
      <c r="H75" s="38">
        <f t="shared" si="5"/>
        <v>89.729473184622677</v>
      </c>
      <c r="I75" s="63" t="s">
        <v>28</v>
      </c>
      <c r="J75" s="70" t="s">
        <v>20</v>
      </c>
      <c r="K75" s="64">
        <v>137</v>
      </c>
      <c r="L75" s="43" t="s">
        <v>6</v>
      </c>
      <c r="M75" s="64">
        <v>117</v>
      </c>
      <c r="N75" s="121" t="s">
        <v>6</v>
      </c>
    </row>
    <row r="76" spans="1:14" ht="33.75" customHeight="1" thickBot="1" x14ac:dyDescent="0.3">
      <c r="A76" s="102"/>
      <c r="B76" s="36">
        <v>17</v>
      </c>
      <c r="C76" s="98" t="s">
        <v>15</v>
      </c>
      <c r="D76" s="72">
        <v>17</v>
      </c>
      <c r="E76" s="42">
        <v>139</v>
      </c>
      <c r="F76" s="58">
        <f t="shared" si="4"/>
        <v>6.5970574276222118</v>
      </c>
      <c r="G76" s="20" t="s">
        <v>24</v>
      </c>
      <c r="H76" s="38">
        <f t="shared" si="5"/>
        <v>91.039392501186526</v>
      </c>
      <c r="I76" s="63" t="s">
        <v>25</v>
      </c>
      <c r="J76" s="70" t="s">
        <v>20</v>
      </c>
      <c r="K76" s="64">
        <v>139</v>
      </c>
      <c r="L76" s="43" t="s">
        <v>6</v>
      </c>
      <c r="M76" s="64">
        <v>118</v>
      </c>
      <c r="N76" s="121" t="s">
        <v>6</v>
      </c>
    </row>
    <row r="77" spans="1:14" ht="33.75" customHeight="1" thickBot="1" x14ac:dyDescent="0.3">
      <c r="A77" s="102"/>
      <c r="B77" s="36">
        <v>18</v>
      </c>
      <c r="C77" s="98" t="s">
        <v>15</v>
      </c>
      <c r="D77" s="72">
        <v>18</v>
      </c>
      <c r="E77" s="42">
        <v>145</v>
      </c>
      <c r="F77" s="58">
        <f t="shared" si="4"/>
        <v>6.8818224964404369</v>
      </c>
      <c r="G77" s="39" t="s">
        <v>24</v>
      </c>
      <c r="H77" s="38">
        <f t="shared" si="5"/>
        <v>94.969150450878033</v>
      </c>
      <c r="I77" s="63" t="s">
        <v>31</v>
      </c>
      <c r="J77" s="70" t="s">
        <v>20</v>
      </c>
      <c r="K77" s="64">
        <v>145</v>
      </c>
      <c r="L77" s="43" t="s">
        <v>6</v>
      </c>
      <c r="M77" s="64">
        <v>126</v>
      </c>
      <c r="N77" s="121" t="s">
        <v>6</v>
      </c>
    </row>
    <row r="78" spans="1:14" ht="33.75" customHeight="1" thickBot="1" x14ac:dyDescent="0.3">
      <c r="A78" s="102"/>
      <c r="B78" s="36">
        <v>19</v>
      </c>
      <c r="C78" s="98" t="s">
        <v>15</v>
      </c>
      <c r="D78" s="72">
        <v>19</v>
      </c>
      <c r="E78" s="42">
        <v>145</v>
      </c>
      <c r="F78" s="58">
        <f t="shared" si="4"/>
        <v>6.8818224964404369</v>
      </c>
      <c r="G78" s="20" t="s">
        <v>24</v>
      </c>
      <c r="H78" s="38">
        <f t="shared" si="5"/>
        <v>94.969150450878033</v>
      </c>
      <c r="I78" s="63" t="s">
        <v>31</v>
      </c>
      <c r="J78" s="70" t="s">
        <v>20</v>
      </c>
      <c r="K78" s="64">
        <v>145</v>
      </c>
      <c r="L78" s="43" t="s">
        <v>6</v>
      </c>
      <c r="M78" s="64">
        <v>126</v>
      </c>
      <c r="N78" s="121" t="s">
        <v>6</v>
      </c>
    </row>
    <row r="79" spans="1:14" ht="33.75" customHeight="1" thickBot="1" x14ac:dyDescent="0.3">
      <c r="A79" s="102"/>
      <c r="B79" s="36">
        <v>20</v>
      </c>
      <c r="C79" s="98" t="s">
        <v>15</v>
      </c>
      <c r="D79" s="72">
        <v>20</v>
      </c>
      <c r="E79" s="42">
        <v>139</v>
      </c>
      <c r="F79" s="58">
        <f t="shared" si="4"/>
        <v>6.5970574276222118</v>
      </c>
      <c r="G79" s="39" t="s">
        <v>24</v>
      </c>
      <c r="H79" s="38">
        <f t="shared" si="5"/>
        <v>91.039392501186526</v>
      </c>
      <c r="I79" s="63" t="s">
        <v>26</v>
      </c>
      <c r="J79" s="70" t="s">
        <v>20</v>
      </c>
      <c r="K79" s="64">
        <v>139</v>
      </c>
      <c r="L79" s="43" t="s">
        <v>6</v>
      </c>
      <c r="M79" s="64">
        <v>118</v>
      </c>
      <c r="N79" s="121" t="s">
        <v>6</v>
      </c>
    </row>
    <row r="80" spans="1:14" ht="33.75" customHeight="1" thickBot="1" x14ac:dyDescent="0.3">
      <c r="A80" s="103"/>
      <c r="B80" s="26">
        <v>21</v>
      </c>
      <c r="C80" s="99" t="s">
        <v>15</v>
      </c>
      <c r="D80" s="74">
        <v>21</v>
      </c>
      <c r="E80" s="46">
        <v>137</v>
      </c>
      <c r="F80" s="65">
        <f t="shared" si="4"/>
        <v>6.5021357380161362</v>
      </c>
      <c r="G80" s="123" t="s">
        <v>24</v>
      </c>
      <c r="H80" s="29">
        <f t="shared" si="5"/>
        <v>89.729473184622677</v>
      </c>
      <c r="I80" s="66" t="s">
        <v>27</v>
      </c>
      <c r="J80" s="124" t="s">
        <v>20</v>
      </c>
      <c r="K80" s="67">
        <v>137</v>
      </c>
      <c r="L80" s="34" t="s">
        <v>6</v>
      </c>
      <c r="M80" s="67">
        <v>117</v>
      </c>
      <c r="N80" s="122" t="s">
        <v>6</v>
      </c>
    </row>
    <row r="81" spans="4:14" ht="15.75" hidden="1" x14ac:dyDescent="0.25">
      <c r="D81" s="1"/>
      <c r="E81" s="4">
        <f>SUM(E60:E80)</f>
        <v>2107</v>
      </c>
      <c r="F81" s="4">
        <f>SUM(F60:F80)</f>
        <v>100</v>
      </c>
      <c r="G81" s="80">
        <f>SUM(G60:G80)</f>
        <v>0</v>
      </c>
      <c r="H81" s="4">
        <f>SUM(H60:H80)</f>
        <v>1380</v>
      </c>
      <c r="I81" s="1"/>
      <c r="J81" s="1"/>
      <c r="K81" s="6"/>
      <c r="L81" s="8"/>
      <c r="M81" s="6"/>
      <c r="N81" s="8"/>
    </row>
    <row r="82" spans="4:14" ht="17.25" hidden="1" x14ac:dyDescent="0.25">
      <c r="E82" s="2">
        <v>2225</v>
      </c>
      <c r="F82" s="2"/>
      <c r="G82" s="81"/>
      <c r="H82" s="2"/>
      <c r="I82">
        <v>3900</v>
      </c>
    </row>
    <row r="83" spans="4:14" ht="17.25" hidden="1" x14ac:dyDescent="0.25">
      <c r="E83" s="2">
        <v>1625</v>
      </c>
      <c r="F83" s="2"/>
      <c r="G83" s="81"/>
      <c r="H83" s="2"/>
    </row>
    <row r="84" spans="4:14" hidden="1" x14ac:dyDescent="0.25">
      <c r="E84" s="3">
        <f>SUM(E81:E83)</f>
        <v>5957</v>
      </c>
    </row>
    <row r="85" spans="4:14" hidden="1" x14ac:dyDescent="0.25"/>
    <row r="86" spans="4:14" hidden="1" x14ac:dyDescent="0.25">
      <c r="I86" t="e">
        <f>I82*#REF!%</f>
        <v>#REF!</v>
      </c>
      <c r="J86">
        <v>1380</v>
      </c>
      <c r="K86" s="5" t="s">
        <v>8</v>
      </c>
    </row>
    <row r="87" spans="4:14" hidden="1" x14ac:dyDescent="0.25">
      <c r="I87" t="e">
        <f>I82*#REF!%</f>
        <v>#REF!</v>
      </c>
      <c r="J87">
        <v>1457</v>
      </c>
      <c r="K87" s="5" t="s">
        <v>12</v>
      </c>
    </row>
    <row r="88" spans="4:14" hidden="1" x14ac:dyDescent="0.25">
      <c r="I88" t="e">
        <f>I82*#REF!%</f>
        <v>#REF!</v>
      </c>
      <c r="J88">
        <v>1063</v>
      </c>
      <c r="K88" s="5" t="s">
        <v>13</v>
      </c>
    </row>
    <row r="89" spans="4:14" hidden="1" x14ac:dyDescent="0.25">
      <c r="J89">
        <f>SUM(J86:J88)</f>
        <v>3900</v>
      </c>
    </row>
    <row r="90" spans="4:14" hidden="1" x14ac:dyDescent="0.25"/>
    <row r="91" spans="4:14" hidden="1" x14ac:dyDescent="0.25"/>
  </sheetData>
  <mergeCells count="16">
    <mergeCell ref="A1:N1"/>
    <mergeCell ref="A57:A80"/>
    <mergeCell ref="E4:H4"/>
    <mergeCell ref="A2:A14"/>
    <mergeCell ref="C2:N3"/>
    <mergeCell ref="K4:L4"/>
    <mergeCell ref="M4:N4"/>
    <mergeCell ref="C19:N20"/>
    <mergeCell ref="E21:H21"/>
    <mergeCell ref="K21:L21"/>
    <mergeCell ref="M21:N21"/>
    <mergeCell ref="C57:N58"/>
    <mergeCell ref="K59:L59"/>
    <mergeCell ref="M59:N59"/>
    <mergeCell ref="E59:H59"/>
    <mergeCell ref="A19:A49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Melek KEMENT 87548</cp:lastModifiedBy>
  <cp:lastPrinted>2025-07-17T07:33:44Z</cp:lastPrinted>
  <dcterms:created xsi:type="dcterms:W3CDTF">2025-02-06T08:13:45Z</dcterms:created>
  <dcterms:modified xsi:type="dcterms:W3CDTF">2025-07-17T07:33:48Z</dcterms:modified>
</cp:coreProperties>
</file>