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275611\Desktop\"/>
    </mc:Choice>
  </mc:AlternateContent>
  <bookViews>
    <workbookView xWindow="0" yWindow="0" windowWidth="16380" windowHeight="8190" tabRatio="500" activeTab="1"/>
  </bookViews>
  <sheets>
    <sheet name="CEZA MAH.-1" sheetId="1" r:id="rId1"/>
    <sheet name="CEZA MAH.-2" sheetId="3" r:id="rId2"/>
    <sheet name="ÇOCUK MAH" sheetId="4" r:id="rId3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1" i="4" l="1"/>
  <c r="F11" i="4" s="1"/>
  <c r="G11" i="4" s="1"/>
  <c r="B11" i="4"/>
  <c r="D11" i="4" s="1"/>
  <c r="B7" i="4"/>
  <c r="D7" i="4" s="1"/>
  <c r="E43" i="1"/>
  <c r="F43" i="1" s="1"/>
  <c r="G43" i="1" s="1"/>
  <c r="E39" i="1"/>
  <c r="F39" i="1" s="1"/>
  <c r="E35" i="1"/>
  <c r="F35" i="1" s="1"/>
  <c r="G35" i="1" s="1"/>
  <c r="E31" i="1"/>
  <c r="F31" i="1" s="1"/>
  <c r="G31" i="1" s="1"/>
  <c r="E11" i="1"/>
  <c r="F11" i="1" s="1"/>
  <c r="G11" i="1" s="1"/>
  <c r="B19" i="3"/>
  <c r="B15" i="3"/>
  <c r="D15" i="3" s="1"/>
  <c r="B11" i="3"/>
  <c r="D11" i="3" s="1"/>
  <c r="B7" i="3"/>
  <c r="C7" i="3" s="1"/>
  <c r="B7" i="1"/>
  <c r="D7" i="1" s="1"/>
  <c r="E7" i="1" s="1"/>
  <c r="F7" i="1" s="1"/>
  <c r="B43" i="1"/>
  <c r="D43" i="1" s="1"/>
  <c r="B39" i="1"/>
  <c r="D39" i="1" s="1"/>
  <c r="B35" i="1"/>
  <c r="D35" i="1" s="1"/>
  <c r="B31" i="1"/>
  <c r="D31" i="1" s="1"/>
  <c r="B27" i="1"/>
  <c r="D27" i="1" s="1"/>
  <c r="E27" i="1" s="1"/>
  <c r="F27" i="1" s="1"/>
  <c r="B23" i="1"/>
  <c r="D23" i="1" s="1"/>
  <c r="E23" i="1" s="1"/>
  <c r="F23" i="1" s="1"/>
  <c r="B19" i="1"/>
  <c r="D19" i="1" s="1"/>
  <c r="E19" i="1" s="1"/>
  <c r="F19" i="1" s="1"/>
  <c r="B15" i="1"/>
  <c r="D15" i="1" s="1"/>
  <c r="E15" i="1" s="1"/>
  <c r="F15" i="1" s="1"/>
  <c r="B11" i="1"/>
  <c r="D11" i="1" s="1"/>
  <c r="G39" i="1" l="1"/>
  <c r="C11" i="4"/>
  <c r="C7" i="4"/>
  <c r="E7" i="4"/>
  <c r="F7" i="4" s="1"/>
  <c r="C19" i="3"/>
  <c r="D19" i="3"/>
  <c r="D7" i="3"/>
  <c r="E7" i="3" s="1"/>
  <c r="F7" i="3" s="1"/>
  <c r="C15" i="3"/>
  <c r="G15" i="3" s="1"/>
  <c r="C11" i="3"/>
  <c r="G11" i="3" s="1"/>
  <c r="C7" i="1"/>
  <c r="G7" i="1" s="1"/>
  <c r="C11" i="1"/>
  <c r="C15" i="1"/>
  <c r="G15" i="1" s="1"/>
  <c r="C19" i="1"/>
  <c r="G19" i="1" s="1"/>
  <c r="C23" i="1"/>
  <c r="G23" i="1" s="1"/>
  <c r="C27" i="1"/>
  <c r="G27" i="1" s="1"/>
  <c r="C31" i="1"/>
  <c r="C35" i="1"/>
  <c r="C39" i="1"/>
  <c r="C43" i="1"/>
  <c r="G7" i="3" l="1"/>
  <c r="G7" i="4"/>
  <c r="G19" i="3"/>
</calcChain>
</file>

<file path=xl/sharedStrings.xml><?xml version="1.0" encoding="utf-8"?>
<sst xmlns="http://schemas.openxmlformats.org/spreadsheetml/2006/main" count="147" uniqueCount="16">
  <si>
    <r>
      <rPr>
        <b/>
        <u/>
        <sz val="12"/>
        <color rgb="FF000000"/>
        <rFont val="Calibri"/>
        <family val="2"/>
        <charset val="162"/>
      </rPr>
      <t>Müşteri kısmına</t>
    </r>
    <r>
      <rPr>
        <b/>
        <sz val="12"/>
        <color rgb="FF000000"/>
        <rFont val="Calibri"/>
        <family val="2"/>
        <charset val="162"/>
      </rPr>
      <t>:İSTANBUL ANADOLU CUMHURİYET BAŞSAVCILIĞI</t>
    </r>
  </si>
  <si>
    <t xml:space="preserve">   Vergi Dairesi :    KARTAL   /      VergiNumarası:    4810564439</t>
  </si>
  <si>
    <t>KDAV Dahil</t>
  </si>
  <si>
    <t>KDV Hariç</t>
  </si>
  <si>
    <t>BRÜT DEĞER</t>
  </si>
  <si>
    <t>STOPAJ</t>
  </si>
  <si>
    <t>KDV</t>
  </si>
  <si>
    <t>%20</t>
  </si>
  <si>
    <t>%18</t>
  </si>
  <si>
    <t xml:space="preserve">MAHKEME KARAR </t>
  </si>
  <si>
    <t xml:space="preserve">  </t>
  </si>
  <si>
    <t>Tahsil Edilen
 KDV</t>
  </si>
  <si>
    <t>KDV 
Tevkifat Tutarı</t>
  </si>
  <si>
    <t xml:space="preserve">TOPLAM
(hesaba yatan) </t>
  </si>
  <si>
    <t>MAHKEME KARAR</t>
  </si>
  <si>
    <t>ÇOCUK MAHKEMELERİ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</si>
</sst>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000"/>
  </numFmts>
  <fonts count="6" x14ac:knownFonts="1"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u/>
      <sz val="12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8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808080"/>
        <bgColor rgb="FF969696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horizontal="left" vertical="center"/>
    </xf>
    <xf numFmtId="0" fontId="0" fillId="2" borderId="0" xfId="0" applyFill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1" fillId="0" borderId="1" xfId="0" applyFont="1" applyBorder="1" applyAlignment="1">
      <alignment horizontal="center"/>
    </xf>
    <xf numFmtId="0" fontId="0" fillId="0" borderId="0" xfId="0" applyFont="1"/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/>
    <xf numFmtId="0" fontId="1" fillId="3" borderId="2" xfId="0" applyFont="1" applyFill="1" applyBorder="1"/>
    <xf numFmtId="16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9" fontId="0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selection activeCell="A39" sqref="A39"/>
    </sheetView>
  </sheetViews>
  <sheetFormatPr defaultRowHeight="15" x14ac:dyDescent="0.25"/>
  <cols>
    <col min="1" max="1" width="17.5703125" style="1" bestFit="1" customWidth="1"/>
    <col min="2" max="2" width="12.28515625" customWidth="1"/>
    <col min="3" max="4" width="8.7109375" customWidth="1"/>
    <col min="5" max="5" width="12.140625" bestFit="1" customWidth="1"/>
    <col min="6" max="6" width="13.85546875" bestFit="1" customWidth="1"/>
    <col min="7" max="7" width="14.140625" bestFit="1" customWidth="1"/>
    <col min="8" max="1025" width="8.140625" customWidth="1"/>
  </cols>
  <sheetData>
    <row r="1" spans="1:7" ht="21.7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ht="18" customHeight="1" x14ac:dyDescent="0.25">
      <c r="A2" s="21" t="s">
        <v>1</v>
      </c>
      <c r="B2" s="21"/>
      <c r="C2" s="21"/>
      <c r="D2" s="21"/>
      <c r="E2" s="21"/>
      <c r="F2" s="21"/>
      <c r="G2" s="21"/>
    </row>
    <row r="3" spans="1:7" ht="7.5" customHeight="1" x14ac:dyDescent="0.25">
      <c r="A3" s="2"/>
      <c r="B3" s="2"/>
      <c r="C3" s="2"/>
      <c r="D3" s="3"/>
      <c r="E3" s="3"/>
      <c r="F3" s="3"/>
      <c r="G3" s="3"/>
    </row>
    <row r="4" spans="1:7" ht="19.5" customHeight="1" x14ac:dyDescent="0.25">
      <c r="A4" s="4" t="s">
        <v>2</v>
      </c>
      <c r="B4" s="4" t="s">
        <v>3</v>
      </c>
      <c r="C4" s="5"/>
      <c r="D4" s="5"/>
      <c r="E4" s="5"/>
      <c r="F4" s="5"/>
      <c r="G4" s="5"/>
    </row>
    <row r="5" spans="1:7" ht="7.5" customHeight="1" x14ac:dyDescent="0.25">
      <c r="A5" s="6"/>
      <c r="B5" s="7"/>
      <c r="C5" s="7"/>
      <c r="D5" s="7"/>
      <c r="E5" s="7"/>
      <c r="F5" s="7"/>
      <c r="G5" s="6"/>
    </row>
    <row r="6" spans="1:7" s="9" customFormat="1" ht="30" x14ac:dyDescent="0.25">
      <c r="A6" s="8" t="s">
        <v>14</v>
      </c>
      <c r="B6" s="8" t="s">
        <v>4</v>
      </c>
      <c r="C6" s="8" t="s">
        <v>5</v>
      </c>
      <c r="D6" s="8" t="s">
        <v>6</v>
      </c>
      <c r="E6" s="18" t="s">
        <v>11</v>
      </c>
      <c r="F6" s="18" t="s">
        <v>12</v>
      </c>
      <c r="G6" s="18" t="s">
        <v>13</v>
      </c>
    </row>
    <row r="7" spans="1:7" ht="17.25" customHeight="1" x14ac:dyDescent="0.25">
      <c r="A7" s="16">
        <v>10250</v>
      </c>
      <c r="B7" s="11">
        <f>A7/1.18</f>
        <v>8686.4406779661022</v>
      </c>
      <c r="C7" s="11">
        <f>B7*20/100</f>
        <v>1737.2881355932204</v>
      </c>
      <c r="D7" s="11">
        <f>B7*18/100</f>
        <v>1563.5593220338985</v>
      </c>
      <c r="E7" s="11">
        <f>(D7*0.5)</f>
        <v>781.77966101694926</v>
      </c>
      <c r="F7" s="11">
        <f>E7</f>
        <v>781.77966101694926</v>
      </c>
      <c r="G7" s="10">
        <f>B7-C7+D7-F7</f>
        <v>7730.9322033898306</v>
      </c>
    </row>
    <row r="8" spans="1:7" x14ac:dyDescent="0.25">
      <c r="A8" s="8"/>
      <c r="B8" s="12" t="s">
        <v>3</v>
      </c>
      <c r="C8" s="12" t="s">
        <v>7</v>
      </c>
      <c r="D8" s="12" t="s">
        <v>8</v>
      </c>
      <c r="E8" s="12"/>
      <c r="F8" s="12"/>
      <c r="G8" s="8"/>
    </row>
    <row r="9" spans="1:7" ht="9.75" customHeight="1" x14ac:dyDescent="0.25">
      <c r="A9" s="13"/>
      <c r="B9" s="14"/>
      <c r="C9" s="14"/>
      <c r="D9" s="14"/>
      <c r="E9" s="14"/>
      <c r="F9" s="14"/>
      <c r="G9" s="15"/>
    </row>
    <row r="10" spans="1:7" s="9" customFormat="1" ht="30" x14ac:dyDescent="0.25">
      <c r="A10" s="8" t="s">
        <v>9</v>
      </c>
      <c r="B10" s="8" t="s">
        <v>4</v>
      </c>
      <c r="C10" s="8" t="s">
        <v>5</v>
      </c>
      <c r="D10" s="8" t="s">
        <v>6</v>
      </c>
      <c r="E10" s="8"/>
      <c r="F10" s="8"/>
      <c r="G10" s="18" t="s">
        <v>13</v>
      </c>
    </row>
    <row r="11" spans="1:7" ht="17.25" customHeight="1" x14ac:dyDescent="0.25">
      <c r="A11" s="16">
        <v>8200</v>
      </c>
      <c r="B11" s="11">
        <f>A11/1.18</f>
        <v>6949.1525423728817</v>
      </c>
      <c r="C11" s="11">
        <f>B11*20/100</f>
        <v>1389.8305084745764</v>
      </c>
      <c r="D11" s="11">
        <f>B11*18/100</f>
        <v>1250.8474576271187</v>
      </c>
      <c r="E11" s="11">
        <f>(D11*0.5)</f>
        <v>625.42372881355936</v>
      </c>
      <c r="F11" s="11">
        <f>E11</f>
        <v>625.42372881355936</v>
      </c>
      <c r="G11" s="10">
        <f>B11-C11+D11-F11</f>
        <v>6184.7457627118656</v>
      </c>
    </row>
    <row r="12" spans="1:7" x14ac:dyDescent="0.25">
      <c r="A12" s="16"/>
      <c r="B12" s="12" t="s">
        <v>3</v>
      </c>
      <c r="C12" s="12" t="s">
        <v>7</v>
      </c>
      <c r="D12" s="12" t="s">
        <v>8</v>
      </c>
      <c r="E12" s="12"/>
      <c r="F12" s="12"/>
      <c r="G12" s="8"/>
    </row>
    <row r="13" spans="1:7" ht="9.75" customHeight="1" x14ac:dyDescent="0.25">
      <c r="A13" s="17"/>
      <c r="B13" s="14"/>
      <c r="C13" s="14"/>
      <c r="D13" s="14"/>
      <c r="E13" s="14"/>
      <c r="F13" s="14"/>
      <c r="G13" s="15"/>
    </row>
    <row r="14" spans="1:7" s="9" customFormat="1" ht="30" x14ac:dyDescent="0.25">
      <c r="A14" s="16" t="s">
        <v>9</v>
      </c>
      <c r="B14" s="8" t="s">
        <v>4</v>
      </c>
      <c r="C14" s="8" t="s">
        <v>5</v>
      </c>
      <c r="D14" s="8" t="s">
        <v>6</v>
      </c>
      <c r="E14" s="8"/>
      <c r="F14" s="8"/>
      <c r="G14" s="18" t="s">
        <v>13</v>
      </c>
    </row>
    <row r="15" spans="1:7" ht="17.25" customHeight="1" x14ac:dyDescent="0.25">
      <c r="A15" s="16">
        <v>6810</v>
      </c>
      <c r="B15" s="11">
        <f>A15/1.18</f>
        <v>5771.1864406779669</v>
      </c>
      <c r="C15" s="11">
        <f>B15*20/100</f>
        <v>1154.2372881355934</v>
      </c>
      <c r="D15" s="11">
        <f>B15*18/100</f>
        <v>1038.8135593220341</v>
      </c>
      <c r="E15" s="11">
        <f>(D15*0.5)</f>
        <v>519.40677966101703</v>
      </c>
      <c r="F15" s="11">
        <f>E15</f>
        <v>519.40677966101703</v>
      </c>
      <c r="G15" s="10">
        <f>B15-C15+D15-F15</f>
        <v>5136.3559322033907</v>
      </c>
    </row>
    <row r="16" spans="1:7" x14ac:dyDescent="0.25">
      <c r="A16" s="16"/>
      <c r="B16" s="12" t="s">
        <v>3</v>
      </c>
      <c r="C16" s="12" t="s">
        <v>7</v>
      </c>
      <c r="D16" s="12" t="s">
        <v>8</v>
      </c>
      <c r="E16" s="12"/>
      <c r="F16" s="12"/>
      <c r="G16" s="8" t="s">
        <v>10</v>
      </c>
    </row>
    <row r="17" spans="1:7" ht="9.75" customHeight="1" x14ac:dyDescent="0.25">
      <c r="A17" s="17"/>
      <c r="B17" s="14"/>
      <c r="C17" s="14"/>
      <c r="D17" s="14"/>
      <c r="E17" s="14"/>
      <c r="F17" s="14"/>
      <c r="G17" s="15"/>
    </row>
    <row r="18" spans="1:7" s="9" customFormat="1" ht="30" x14ac:dyDescent="0.25">
      <c r="A18" s="16" t="s">
        <v>9</v>
      </c>
      <c r="B18" s="8" t="s">
        <v>4</v>
      </c>
      <c r="C18" s="8" t="s">
        <v>5</v>
      </c>
      <c r="D18" s="8" t="s">
        <v>6</v>
      </c>
      <c r="E18" s="8"/>
      <c r="F18" s="8"/>
      <c r="G18" s="18" t="s">
        <v>13</v>
      </c>
    </row>
    <row r="19" spans="1:7" ht="17.25" customHeight="1" x14ac:dyDescent="0.25">
      <c r="A19" s="16">
        <v>5450</v>
      </c>
      <c r="B19" s="11">
        <f>A19/1.18</f>
        <v>4618.6440677966102</v>
      </c>
      <c r="C19" s="11">
        <f>B19*20/100</f>
        <v>923.72881355932202</v>
      </c>
      <c r="D19" s="11">
        <f>B19*18/100</f>
        <v>831.35593220338978</v>
      </c>
      <c r="E19" s="11">
        <f>(D19*0.5)</f>
        <v>415.67796610169489</v>
      </c>
      <c r="F19" s="11">
        <f>E19</f>
        <v>415.67796610169489</v>
      </c>
      <c r="G19" s="10">
        <f>B19-C19+D19-F19</f>
        <v>4110.5932203389821</v>
      </c>
    </row>
    <row r="20" spans="1:7" x14ac:dyDescent="0.25">
      <c r="A20" s="16"/>
      <c r="B20" s="12" t="s">
        <v>3</v>
      </c>
      <c r="C20" s="12" t="s">
        <v>7</v>
      </c>
      <c r="D20" s="12" t="s">
        <v>8</v>
      </c>
      <c r="E20" s="12"/>
      <c r="F20" s="12"/>
      <c r="G20" s="8"/>
    </row>
    <row r="21" spans="1:7" ht="9.75" customHeight="1" x14ac:dyDescent="0.25">
      <c r="A21" s="17"/>
      <c r="B21" s="14"/>
      <c r="C21" s="14"/>
      <c r="D21" s="14"/>
      <c r="E21" s="14"/>
      <c r="F21" s="14"/>
      <c r="G21" s="15"/>
    </row>
    <row r="22" spans="1:7" s="9" customFormat="1" ht="30" x14ac:dyDescent="0.25">
      <c r="A22" s="16" t="s">
        <v>9</v>
      </c>
      <c r="B22" s="8" t="s">
        <v>4</v>
      </c>
      <c r="C22" s="8" t="s">
        <v>5</v>
      </c>
      <c r="D22" s="8" t="s">
        <v>6</v>
      </c>
      <c r="E22" s="8"/>
      <c r="F22" s="8"/>
      <c r="G22" s="18" t="s">
        <v>13</v>
      </c>
    </row>
    <row r="23" spans="1:7" ht="17.25" customHeight="1" x14ac:dyDescent="0.25">
      <c r="A23" s="16">
        <v>5100</v>
      </c>
      <c r="B23" s="11">
        <f>A23/1.18</f>
        <v>4322.0338983050851</v>
      </c>
      <c r="C23" s="11">
        <f>B23*20/100</f>
        <v>864.40677966101703</v>
      </c>
      <c r="D23" s="11">
        <f>B23*18/100</f>
        <v>777.96610169491532</v>
      </c>
      <c r="E23" s="11">
        <f>(D23*0.5)</f>
        <v>388.98305084745766</v>
      </c>
      <c r="F23" s="11">
        <f>E23</f>
        <v>388.98305084745766</v>
      </c>
      <c r="G23" s="10">
        <f>B23-C23+D23-F23</f>
        <v>3846.610169491526</v>
      </c>
    </row>
    <row r="24" spans="1:7" x14ac:dyDescent="0.25">
      <c r="A24" s="16"/>
      <c r="B24" s="12" t="s">
        <v>3</v>
      </c>
      <c r="C24" s="12" t="s">
        <v>7</v>
      </c>
      <c r="D24" s="12" t="s">
        <v>8</v>
      </c>
      <c r="E24" s="12"/>
      <c r="F24" s="12"/>
      <c r="G24" s="8"/>
    </row>
    <row r="25" spans="1:7" ht="9.75" customHeight="1" x14ac:dyDescent="0.25">
      <c r="A25" s="17"/>
      <c r="B25" s="14"/>
      <c r="C25" s="14"/>
      <c r="D25" s="14"/>
      <c r="E25" s="14"/>
      <c r="F25" s="14"/>
      <c r="G25" s="15"/>
    </row>
    <row r="26" spans="1:7" s="9" customFormat="1" ht="30" x14ac:dyDescent="0.25">
      <c r="A26" s="16" t="s">
        <v>9</v>
      </c>
      <c r="B26" s="8" t="s">
        <v>4</v>
      </c>
      <c r="C26" s="8" t="s">
        <v>5</v>
      </c>
      <c r="D26" s="8" t="s">
        <v>6</v>
      </c>
      <c r="E26" s="8"/>
      <c r="F26" s="8"/>
      <c r="G26" s="18" t="s">
        <v>13</v>
      </c>
    </row>
    <row r="27" spans="1:7" ht="17.25" customHeight="1" x14ac:dyDescent="0.25">
      <c r="A27" s="16">
        <v>4360</v>
      </c>
      <c r="B27" s="11">
        <f>A27/1.18</f>
        <v>3694.9152542372885</v>
      </c>
      <c r="C27" s="11">
        <f>B27*20/100</f>
        <v>738.98305084745778</v>
      </c>
      <c r="D27" s="11">
        <f>B27*18/100</f>
        <v>665.08474576271192</v>
      </c>
      <c r="E27" s="11">
        <f>(D27*0.5)</f>
        <v>332.54237288135596</v>
      </c>
      <c r="F27" s="11">
        <f>E27</f>
        <v>332.54237288135596</v>
      </c>
      <c r="G27" s="10">
        <f>B27-C27+D27-F27</f>
        <v>3288.4745762711864</v>
      </c>
    </row>
    <row r="28" spans="1:7" x14ac:dyDescent="0.25">
      <c r="A28" s="16"/>
      <c r="B28" s="12" t="s">
        <v>3</v>
      </c>
      <c r="C28" s="12" t="s">
        <v>7</v>
      </c>
      <c r="D28" s="12" t="s">
        <v>8</v>
      </c>
      <c r="E28" s="12"/>
      <c r="F28" s="12"/>
      <c r="G28" s="8"/>
    </row>
    <row r="29" spans="1:7" ht="9.75" customHeight="1" x14ac:dyDescent="0.25">
      <c r="A29" s="17"/>
      <c r="B29" s="14"/>
      <c r="C29" s="14"/>
      <c r="D29" s="14"/>
      <c r="E29" s="14"/>
      <c r="F29" s="14"/>
      <c r="G29" s="15"/>
    </row>
    <row r="30" spans="1:7" s="9" customFormat="1" ht="30" x14ac:dyDescent="0.25">
      <c r="A30" s="16" t="s">
        <v>9</v>
      </c>
      <c r="B30" s="8" t="s">
        <v>4</v>
      </c>
      <c r="C30" s="8" t="s">
        <v>5</v>
      </c>
      <c r="D30" s="8" t="s">
        <v>6</v>
      </c>
      <c r="E30" s="8"/>
      <c r="F30" s="8"/>
      <c r="G30" s="18" t="s">
        <v>13</v>
      </c>
    </row>
    <row r="31" spans="1:7" ht="17.25" customHeight="1" x14ac:dyDescent="0.25">
      <c r="A31" s="16">
        <v>4080</v>
      </c>
      <c r="B31" s="11">
        <f>A31/1.18</f>
        <v>3457.6271186440681</v>
      </c>
      <c r="C31" s="11">
        <f>B31*20/100</f>
        <v>691.52542372881362</v>
      </c>
      <c r="D31" s="11">
        <f>B31*18/100</f>
        <v>622.37288135593224</v>
      </c>
      <c r="E31" s="11">
        <f>(D31*0.5)</f>
        <v>311.18644067796612</v>
      </c>
      <c r="F31" s="11">
        <f>E31</f>
        <v>311.18644067796612</v>
      </c>
      <c r="G31" s="10">
        <f>B31-C31+D31-F31</f>
        <v>3077.2881355932209</v>
      </c>
    </row>
    <row r="32" spans="1:7" x14ac:dyDescent="0.25">
      <c r="A32" s="16"/>
      <c r="B32" s="12" t="s">
        <v>3</v>
      </c>
      <c r="C32" s="12" t="s">
        <v>7</v>
      </c>
      <c r="D32" s="12" t="s">
        <v>8</v>
      </c>
      <c r="E32" s="12"/>
      <c r="F32" s="12"/>
      <c r="G32" s="8"/>
    </row>
    <row r="33" spans="1:7" ht="9.75" customHeight="1" x14ac:dyDescent="0.25">
      <c r="A33" s="17"/>
      <c r="B33" s="14"/>
      <c r="C33" s="14"/>
      <c r="D33" s="14"/>
      <c r="E33" s="14"/>
      <c r="F33" s="14"/>
      <c r="G33" s="15"/>
    </row>
    <row r="34" spans="1:7" s="9" customFormat="1" ht="30" x14ac:dyDescent="0.25">
      <c r="A34" s="16" t="s">
        <v>9</v>
      </c>
      <c r="B34" s="8" t="s">
        <v>4</v>
      </c>
      <c r="C34" s="8" t="s">
        <v>5</v>
      </c>
      <c r="D34" s="8" t="s">
        <v>6</v>
      </c>
      <c r="E34" s="8"/>
      <c r="F34" s="8"/>
      <c r="G34" s="18" t="s">
        <v>13</v>
      </c>
    </row>
    <row r="35" spans="1:7" ht="17.25" customHeight="1" x14ac:dyDescent="0.25">
      <c r="A35" s="16">
        <v>3960</v>
      </c>
      <c r="B35" s="11">
        <f>A35/1.18</f>
        <v>3355.9322033898306</v>
      </c>
      <c r="C35" s="11">
        <f>B35*20/100</f>
        <v>671.18644067796617</v>
      </c>
      <c r="D35" s="11">
        <f>B35*18/100</f>
        <v>604.06779661016958</v>
      </c>
      <c r="E35" s="11">
        <f>(D35*0.5)</f>
        <v>302.03389830508479</v>
      </c>
      <c r="F35" s="11">
        <f>E35</f>
        <v>302.03389830508479</v>
      </c>
      <c r="G35" s="10">
        <f>B35-C35+D35-F35</f>
        <v>2986.7796610169494</v>
      </c>
    </row>
    <row r="36" spans="1:7" x14ac:dyDescent="0.25">
      <c r="A36" s="16"/>
      <c r="B36" s="12" t="s">
        <v>3</v>
      </c>
      <c r="C36" s="12" t="s">
        <v>7</v>
      </c>
      <c r="D36" s="12" t="s">
        <v>8</v>
      </c>
      <c r="E36" s="12"/>
      <c r="F36" s="12"/>
      <c r="G36" s="8"/>
    </row>
    <row r="37" spans="1:7" ht="9.75" customHeight="1" x14ac:dyDescent="0.25">
      <c r="A37" s="17"/>
      <c r="B37" s="14"/>
      <c r="C37" s="14"/>
      <c r="D37" s="14"/>
      <c r="E37" s="14"/>
      <c r="F37" s="14"/>
      <c r="G37" s="15"/>
    </row>
    <row r="38" spans="1:7" s="9" customFormat="1" ht="30" x14ac:dyDescent="0.25">
      <c r="A38" s="16" t="s">
        <v>9</v>
      </c>
      <c r="B38" s="8" t="s">
        <v>4</v>
      </c>
      <c r="C38" s="8" t="s">
        <v>5</v>
      </c>
      <c r="D38" s="8" t="s">
        <v>6</v>
      </c>
      <c r="E38" s="8"/>
      <c r="F38" s="8"/>
      <c r="G38" s="18" t="s">
        <v>13</v>
      </c>
    </row>
    <row r="39" spans="1:7" ht="17.25" customHeight="1" x14ac:dyDescent="0.25">
      <c r="A39" s="16">
        <v>3400</v>
      </c>
      <c r="B39" s="11">
        <f>A39/1.18</f>
        <v>2881.3559322033898</v>
      </c>
      <c r="C39" s="11">
        <f>B39*20/100</f>
        <v>576.27118644067798</v>
      </c>
      <c r="D39" s="11">
        <f>B39*18/100</f>
        <v>518.64406779661022</v>
      </c>
      <c r="E39" s="11">
        <f>(D39*0.5)</f>
        <v>259.32203389830511</v>
      </c>
      <c r="F39" s="11">
        <f>E39</f>
        <v>259.32203389830511</v>
      </c>
      <c r="G39" s="10">
        <f>B39-C39+D39-F39</f>
        <v>2564.406779661017</v>
      </c>
    </row>
    <row r="40" spans="1:7" x14ac:dyDescent="0.25">
      <c r="A40" s="16"/>
      <c r="B40" s="12" t="s">
        <v>3</v>
      </c>
      <c r="C40" s="12" t="s">
        <v>7</v>
      </c>
      <c r="D40" s="12" t="s">
        <v>8</v>
      </c>
      <c r="E40" s="12"/>
      <c r="F40" s="12"/>
      <c r="G40" s="8"/>
    </row>
    <row r="41" spans="1:7" ht="9.75" customHeight="1" x14ac:dyDescent="0.25">
      <c r="A41" s="17"/>
      <c r="B41" s="14"/>
      <c r="C41" s="14"/>
      <c r="D41" s="14"/>
      <c r="E41" s="14"/>
      <c r="F41" s="14"/>
      <c r="G41" s="15"/>
    </row>
    <row r="42" spans="1:7" s="9" customFormat="1" ht="30" x14ac:dyDescent="0.25">
      <c r="A42" s="16" t="s">
        <v>9</v>
      </c>
      <c r="B42" s="8" t="s">
        <v>4</v>
      </c>
      <c r="C42" s="8" t="s">
        <v>5</v>
      </c>
      <c r="D42" s="8" t="s">
        <v>6</v>
      </c>
      <c r="E42" s="8"/>
      <c r="F42" s="8"/>
      <c r="G42" s="18" t="s">
        <v>13</v>
      </c>
    </row>
    <row r="43" spans="1:7" ht="17.25" customHeight="1" x14ac:dyDescent="0.25">
      <c r="A43" s="16">
        <v>2725</v>
      </c>
      <c r="B43" s="11">
        <f>A43/1.18</f>
        <v>2309.3220338983051</v>
      </c>
      <c r="C43" s="11">
        <f>B43*20/100</f>
        <v>461.86440677966101</v>
      </c>
      <c r="D43" s="11">
        <f>B43*18/100</f>
        <v>415.67796610169489</v>
      </c>
      <c r="E43" s="11">
        <f>(D43*0.5)</f>
        <v>207.83898305084745</v>
      </c>
      <c r="F43" s="11">
        <f>E43</f>
        <v>207.83898305084745</v>
      </c>
      <c r="G43" s="10">
        <f>B43-C43+D43-F43</f>
        <v>2055.296610169491</v>
      </c>
    </row>
    <row r="44" spans="1:7" x14ac:dyDescent="0.25">
      <c r="A44" s="8"/>
      <c r="B44" s="12" t="s">
        <v>3</v>
      </c>
      <c r="C44" s="12" t="s">
        <v>7</v>
      </c>
      <c r="D44" s="12" t="s">
        <v>8</v>
      </c>
      <c r="E44" s="12"/>
      <c r="F44" s="12"/>
      <c r="G44" s="8"/>
    </row>
    <row r="45" spans="1:7" ht="9.75" customHeight="1" x14ac:dyDescent="0.25">
      <c r="A45" s="13"/>
      <c r="B45" s="14"/>
      <c r="C45" s="14"/>
      <c r="D45" s="14"/>
      <c r="E45" s="14"/>
      <c r="F45" s="14"/>
      <c r="G45" s="15"/>
    </row>
  </sheetData>
  <mergeCells count="2">
    <mergeCell ref="A1:G1"/>
    <mergeCell ref="A2:G2"/>
  </mergeCells>
  <pageMargins left="0.78740157480314965" right="0.78740157480314965" top="0.6692913385826772" bottom="0.47244094488188981" header="0.19685039370078741" footer="0.19685039370078741"/>
  <pageSetup paperSize="9" scale="95" firstPageNumber="0" orientation="portrait" r:id="rId1"/>
  <headerFooter>
    <oddHeader>&amp;C&amp;"Times New Roman,Normal"&amp;12&amp;A</oddHeader>
    <oddFooter>&amp;C&amp;"Times New Roman,Normal"&amp;12Sayfa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A7" sqref="A7"/>
    </sheetView>
  </sheetViews>
  <sheetFormatPr defaultRowHeight="15" x14ac:dyDescent="0.25"/>
  <cols>
    <col min="1" max="1" width="17.5703125" style="1" bestFit="1" customWidth="1"/>
    <col min="2" max="2" width="12.28515625" customWidth="1"/>
    <col min="3" max="4" width="8.7109375" customWidth="1"/>
    <col min="5" max="5" width="12.140625" bestFit="1" customWidth="1"/>
    <col min="6" max="6" width="13.85546875" bestFit="1" customWidth="1"/>
    <col min="7" max="7" width="14.140625" bestFit="1" customWidth="1"/>
    <col min="8" max="1025" width="8.140625" customWidth="1"/>
  </cols>
  <sheetData>
    <row r="1" spans="1:7" ht="21.7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ht="18" customHeight="1" x14ac:dyDescent="0.25">
      <c r="A2" s="21" t="s">
        <v>1</v>
      </c>
      <c r="B2" s="21"/>
      <c r="C2" s="21"/>
      <c r="D2" s="21"/>
      <c r="E2" s="21"/>
      <c r="F2" s="21"/>
      <c r="G2" s="21"/>
    </row>
    <row r="3" spans="1:7" ht="7.5" customHeight="1" x14ac:dyDescent="0.25">
      <c r="A3" s="2"/>
      <c r="B3" s="2"/>
      <c r="C3" s="2"/>
      <c r="D3" s="3"/>
      <c r="E3" s="3"/>
      <c r="F3" s="3"/>
      <c r="G3" s="3"/>
    </row>
    <row r="4" spans="1:7" ht="19.5" customHeight="1" x14ac:dyDescent="0.25">
      <c r="A4" s="4" t="s">
        <v>2</v>
      </c>
      <c r="B4" s="4" t="s">
        <v>3</v>
      </c>
      <c r="C4" s="5"/>
      <c r="D4" s="5"/>
      <c r="E4" s="5"/>
      <c r="F4" s="5"/>
      <c r="G4" s="5"/>
    </row>
    <row r="5" spans="1:7" ht="7.5" customHeight="1" x14ac:dyDescent="0.25">
      <c r="A5" s="6"/>
      <c r="B5" s="7"/>
      <c r="C5" s="7"/>
      <c r="D5" s="7"/>
      <c r="E5" s="7"/>
      <c r="F5" s="7"/>
      <c r="G5" s="6"/>
    </row>
    <row r="6" spans="1:7" s="9" customFormat="1" ht="30" x14ac:dyDescent="0.25">
      <c r="A6" s="8" t="s">
        <v>14</v>
      </c>
      <c r="B6" s="8" t="s">
        <v>4</v>
      </c>
      <c r="C6" s="8" t="s">
        <v>5</v>
      </c>
      <c r="D6" s="8" t="s">
        <v>6</v>
      </c>
      <c r="E6" s="18" t="s">
        <v>11</v>
      </c>
      <c r="F6" s="18" t="s">
        <v>12</v>
      </c>
      <c r="G6" s="18" t="s">
        <v>13</v>
      </c>
    </row>
    <row r="7" spans="1:7" ht="17.25" customHeight="1" x14ac:dyDescent="0.25">
      <c r="A7" s="10">
        <v>2180</v>
      </c>
      <c r="B7" s="11">
        <f>A7/1.18</f>
        <v>1847.4576271186443</v>
      </c>
      <c r="C7" s="11">
        <f>B7*20/100</f>
        <v>369.49152542372889</v>
      </c>
      <c r="D7" s="11">
        <f>B7*18/100</f>
        <v>332.54237288135596</v>
      </c>
      <c r="E7" s="11">
        <f>(D7*0.5)</f>
        <v>166.27118644067798</v>
      </c>
      <c r="F7" s="11">
        <f>E7</f>
        <v>166.27118644067798</v>
      </c>
      <c r="G7" s="10">
        <f>B7-C7+D7-F7</f>
        <v>1644.2372881355932</v>
      </c>
    </row>
    <row r="8" spans="1:7" x14ac:dyDescent="0.25">
      <c r="A8" s="8"/>
      <c r="B8" s="12" t="s">
        <v>3</v>
      </c>
      <c r="C8" s="12" t="s">
        <v>7</v>
      </c>
      <c r="D8" s="12" t="s">
        <v>8</v>
      </c>
      <c r="E8" s="12"/>
      <c r="F8" s="12"/>
      <c r="G8" s="8"/>
    </row>
    <row r="9" spans="1:7" ht="9.75" customHeight="1" x14ac:dyDescent="0.25">
      <c r="A9" s="13"/>
      <c r="B9" s="14"/>
      <c r="C9" s="14"/>
      <c r="D9" s="14"/>
      <c r="E9" s="14"/>
      <c r="F9" s="14"/>
      <c r="G9" s="15"/>
    </row>
    <row r="10" spans="1:7" s="9" customFormat="1" ht="30" x14ac:dyDescent="0.25">
      <c r="A10" s="8" t="s">
        <v>9</v>
      </c>
      <c r="B10" s="8" t="s">
        <v>4</v>
      </c>
      <c r="C10" s="8" t="s">
        <v>5</v>
      </c>
      <c r="D10" s="8" t="s">
        <v>6</v>
      </c>
      <c r="E10" s="8"/>
      <c r="F10" s="8"/>
      <c r="G10" s="18" t="s">
        <v>13</v>
      </c>
    </row>
    <row r="11" spans="1:7" ht="17.25" customHeight="1" x14ac:dyDescent="0.25">
      <c r="A11" s="16">
        <v>1980</v>
      </c>
      <c r="B11" s="11">
        <f>A11/1.18</f>
        <v>1677.9661016949153</v>
      </c>
      <c r="C11" s="11">
        <f>B11*20/100</f>
        <v>335.59322033898309</v>
      </c>
      <c r="D11" s="11">
        <f>B11*18/100</f>
        <v>302.03389830508479</v>
      </c>
      <c r="E11" s="11"/>
      <c r="F11" s="11"/>
      <c r="G11" s="10">
        <f>B11-C11+D11-F11</f>
        <v>1644.406779661017</v>
      </c>
    </row>
    <row r="12" spans="1:7" x14ac:dyDescent="0.25">
      <c r="A12" s="16"/>
      <c r="B12" s="12" t="s">
        <v>3</v>
      </c>
      <c r="C12" s="12" t="s">
        <v>7</v>
      </c>
      <c r="D12" s="12" t="s">
        <v>8</v>
      </c>
      <c r="E12" s="12"/>
      <c r="F12" s="12"/>
      <c r="G12" s="8"/>
    </row>
    <row r="13" spans="1:7" ht="9.75" customHeight="1" x14ac:dyDescent="0.25">
      <c r="A13" s="17"/>
      <c r="B13" s="14"/>
      <c r="C13" s="14"/>
      <c r="D13" s="14"/>
      <c r="E13" s="14"/>
      <c r="F13" s="14"/>
      <c r="G13" s="15"/>
    </row>
    <row r="14" spans="1:7" s="9" customFormat="1" ht="30" x14ac:dyDescent="0.25">
      <c r="A14" s="16" t="s">
        <v>9</v>
      </c>
      <c r="B14" s="8" t="s">
        <v>4</v>
      </c>
      <c r="C14" s="8" t="s">
        <v>5</v>
      </c>
      <c r="D14" s="8" t="s">
        <v>6</v>
      </c>
      <c r="E14" s="8"/>
      <c r="F14" s="8"/>
      <c r="G14" s="18" t="s">
        <v>13</v>
      </c>
    </row>
    <row r="15" spans="1:7" ht="17.25" customHeight="1" x14ac:dyDescent="0.25">
      <c r="A15" s="16">
        <v>1500</v>
      </c>
      <c r="B15" s="11">
        <f>A15/1.18</f>
        <v>1271.1864406779662</v>
      </c>
      <c r="C15" s="11">
        <f>B15*20/100</f>
        <v>254.23728813559322</v>
      </c>
      <c r="D15" s="11">
        <f>B15*18/100</f>
        <v>228.81355932203391</v>
      </c>
      <c r="E15" s="11"/>
      <c r="F15" s="11"/>
      <c r="G15" s="10">
        <f>B15-C15+D15-F15</f>
        <v>1245.7627118644068</v>
      </c>
    </row>
    <row r="16" spans="1:7" x14ac:dyDescent="0.25">
      <c r="A16" s="16"/>
      <c r="B16" s="12" t="s">
        <v>3</v>
      </c>
      <c r="C16" s="12" t="s">
        <v>7</v>
      </c>
      <c r="D16" s="12" t="s">
        <v>8</v>
      </c>
      <c r="E16" s="12"/>
      <c r="F16" s="12"/>
      <c r="G16" s="8" t="s">
        <v>10</v>
      </c>
    </row>
    <row r="17" spans="1:7" ht="9.75" customHeight="1" x14ac:dyDescent="0.25">
      <c r="A17" s="17"/>
      <c r="B17" s="14"/>
      <c r="C17" s="14"/>
      <c r="D17" s="14"/>
      <c r="E17" s="14"/>
      <c r="F17" s="14"/>
      <c r="G17" s="15"/>
    </row>
    <row r="18" spans="1:7" s="9" customFormat="1" ht="30" x14ac:dyDescent="0.25">
      <c r="A18" s="16" t="s">
        <v>9</v>
      </c>
      <c r="B18" s="8" t="s">
        <v>4</v>
      </c>
      <c r="C18" s="8" t="s">
        <v>5</v>
      </c>
      <c r="D18" s="8" t="s">
        <v>6</v>
      </c>
      <c r="E18" s="8"/>
      <c r="F18" s="8"/>
      <c r="G18" s="18" t="s">
        <v>13</v>
      </c>
    </row>
    <row r="19" spans="1:7" ht="17.25" customHeight="1" x14ac:dyDescent="0.25">
      <c r="A19" s="16">
        <v>1200</v>
      </c>
      <c r="B19" s="11">
        <f>A19/1.18</f>
        <v>1016.949152542373</v>
      </c>
      <c r="C19" s="11">
        <f>B19*20/100</f>
        <v>203.38983050847457</v>
      </c>
      <c r="D19" s="11">
        <f>B19*18/100</f>
        <v>183.05084745762713</v>
      </c>
      <c r="E19" s="11"/>
      <c r="F19" s="11"/>
      <c r="G19" s="10">
        <f>B19-C19+D19-F19</f>
        <v>996.61016949152554</v>
      </c>
    </row>
    <row r="20" spans="1:7" x14ac:dyDescent="0.25">
      <c r="A20" s="16"/>
      <c r="B20" s="12" t="s">
        <v>3</v>
      </c>
      <c r="C20" s="12" t="s">
        <v>7</v>
      </c>
      <c r="D20" s="12" t="s">
        <v>8</v>
      </c>
      <c r="E20" s="12"/>
      <c r="F20" s="12"/>
      <c r="G20" s="8"/>
    </row>
    <row r="21" spans="1:7" ht="9.75" customHeight="1" x14ac:dyDescent="0.25">
      <c r="A21" s="17"/>
      <c r="B21" s="14"/>
      <c r="C21" s="14"/>
      <c r="D21" s="14"/>
      <c r="E21" s="14"/>
      <c r="F21" s="14"/>
      <c r="G21" s="15"/>
    </row>
  </sheetData>
  <mergeCells count="2">
    <mergeCell ref="A1:G1"/>
    <mergeCell ref="A2:G2"/>
  </mergeCells>
  <pageMargins left="0.78740157480314965" right="0.78740157480314965" top="0.6692913385826772" bottom="0.47244094488188981" header="0.19685039370078741" footer="0.19685039370078741"/>
  <pageSetup paperSize="9" scale="95" firstPageNumber="0" orientation="portrait" horizontalDpi="4294967294" verticalDpi="4294967294" r:id="rId1"/>
  <headerFooter>
    <oddHeader>&amp;C&amp;"Times New Roman,Normal"&amp;12&amp;A</oddHeader>
    <oddFooter>&amp;C&amp;"Times New Roman,Normal"&amp;12Sayfa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D8" sqref="D8"/>
    </sheetView>
  </sheetViews>
  <sheetFormatPr defaultRowHeight="15" x14ac:dyDescent="0.25"/>
  <cols>
    <col min="1" max="1" width="17.5703125" style="1" bestFit="1" customWidth="1"/>
    <col min="2" max="2" width="12.28515625" customWidth="1"/>
    <col min="3" max="4" width="8.7109375" customWidth="1"/>
    <col min="5" max="5" width="12.140625" bestFit="1" customWidth="1"/>
    <col min="6" max="6" width="13.85546875" bestFit="1" customWidth="1"/>
    <col min="7" max="7" width="14.140625" bestFit="1" customWidth="1"/>
    <col min="8" max="1025" width="8.140625" customWidth="1"/>
  </cols>
  <sheetData>
    <row r="1" spans="1:7" ht="21.7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ht="18" customHeight="1" x14ac:dyDescent="0.25">
      <c r="A2" s="21" t="s">
        <v>1</v>
      </c>
      <c r="B2" s="21"/>
      <c r="C2" s="21"/>
      <c r="D2" s="21"/>
      <c r="E2" s="21"/>
      <c r="F2" s="21"/>
      <c r="G2" s="21"/>
    </row>
    <row r="3" spans="1:7" ht="67.5" customHeight="1" x14ac:dyDescent="0.25">
      <c r="A3" s="22" t="s">
        <v>15</v>
      </c>
      <c r="B3" s="22"/>
      <c r="C3" s="22"/>
      <c r="D3" s="22"/>
      <c r="E3" s="22"/>
      <c r="F3" s="22"/>
      <c r="G3" s="22"/>
    </row>
    <row r="4" spans="1:7" ht="19.5" customHeight="1" x14ac:dyDescent="0.25">
      <c r="A4" s="4" t="s">
        <v>2</v>
      </c>
      <c r="B4" s="4" t="s">
        <v>3</v>
      </c>
      <c r="C4" s="5"/>
      <c r="D4" s="5"/>
      <c r="E4" s="5"/>
      <c r="F4" s="5"/>
      <c r="G4" s="5"/>
    </row>
    <row r="5" spans="1:7" ht="9.75" customHeight="1" x14ac:dyDescent="0.25">
      <c r="A5" s="6"/>
      <c r="B5" s="7"/>
      <c r="C5" s="7"/>
      <c r="D5" s="7"/>
      <c r="E5" s="7"/>
      <c r="F5" s="7"/>
      <c r="G5" s="6"/>
    </row>
    <row r="6" spans="1:7" s="9" customFormat="1" ht="30" x14ac:dyDescent="0.25">
      <c r="A6" s="8" t="s">
        <v>14</v>
      </c>
      <c r="B6" s="8" t="s">
        <v>4</v>
      </c>
      <c r="C6" s="8" t="s">
        <v>5</v>
      </c>
      <c r="D6" s="8" t="s">
        <v>6</v>
      </c>
      <c r="E6" s="18" t="s">
        <v>11</v>
      </c>
      <c r="F6" s="18" t="s">
        <v>12</v>
      </c>
      <c r="G6" s="18" t="s">
        <v>13</v>
      </c>
    </row>
    <row r="7" spans="1:7" ht="17.25" customHeight="1" x14ac:dyDescent="0.25">
      <c r="A7" s="16">
        <v>10250</v>
      </c>
      <c r="B7" s="11">
        <f>A7/1.08</f>
        <v>9490.7407407407409</v>
      </c>
      <c r="C7" s="11">
        <f>B7*20/100</f>
        <v>1898.1481481481483</v>
      </c>
      <c r="D7" s="11">
        <f>B7*8/100</f>
        <v>759.25925925925924</v>
      </c>
      <c r="E7" s="11">
        <f>(D7*0.5)</f>
        <v>379.62962962962962</v>
      </c>
      <c r="F7" s="11">
        <f>E7</f>
        <v>379.62962962962962</v>
      </c>
      <c r="G7" s="10">
        <f>B7-C7+D7-F7</f>
        <v>7972.2222222222226</v>
      </c>
    </row>
    <row r="8" spans="1:7" x14ac:dyDescent="0.25">
      <c r="A8" s="8"/>
      <c r="B8" s="12" t="s">
        <v>3</v>
      </c>
      <c r="C8" s="12" t="s">
        <v>7</v>
      </c>
      <c r="D8" s="19">
        <v>0.08</v>
      </c>
      <c r="E8" s="12"/>
      <c r="F8" s="12"/>
      <c r="G8" s="8"/>
    </row>
    <row r="9" spans="1:7" ht="9.75" customHeight="1" x14ac:dyDescent="0.25">
      <c r="A9" s="13"/>
      <c r="B9" s="14"/>
      <c r="C9" s="14"/>
      <c r="D9" s="14"/>
      <c r="E9" s="14"/>
      <c r="F9" s="14"/>
      <c r="G9" s="15"/>
    </row>
    <row r="10" spans="1:7" s="9" customFormat="1" ht="30" x14ac:dyDescent="0.25">
      <c r="A10" s="8" t="s">
        <v>9</v>
      </c>
      <c r="B10" s="8" t="s">
        <v>4</v>
      </c>
      <c r="C10" s="8" t="s">
        <v>5</v>
      </c>
      <c r="D10" s="8" t="s">
        <v>6</v>
      </c>
      <c r="E10" s="8"/>
      <c r="F10" s="8"/>
      <c r="G10" s="18" t="s">
        <v>13</v>
      </c>
    </row>
    <row r="11" spans="1:7" ht="17.25" customHeight="1" x14ac:dyDescent="0.25">
      <c r="A11" s="16">
        <v>5100</v>
      </c>
      <c r="B11" s="11">
        <f>A11/1.08</f>
        <v>4722.2222222222217</v>
      </c>
      <c r="C11" s="11">
        <f>B11*20/100</f>
        <v>944.44444444444434</v>
      </c>
      <c r="D11" s="11">
        <f>B11*8/100</f>
        <v>377.77777777777771</v>
      </c>
      <c r="E11" s="11">
        <f>(D11*0.5)</f>
        <v>188.88888888888886</v>
      </c>
      <c r="F11" s="11">
        <f>E11</f>
        <v>188.88888888888886</v>
      </c>
      <c r="G11" s="10">
        <f>B11-C11+D11-F11</f>
        <v>3966.6666666666661</v>
      </c>
    </row>
    <row r="12" spans="1:7" x14ac:dyDescent="0.25">
      <c r="A12" s="16"/>
      <c r="B12" s="12" t="s">
        <v>3</v>
      </c>
      <c r="C12" s="12" t="s">
        <v>7</v>
      </c>
      <c r="D12" s="19">
        <v>0.08</v>
      </c>
      <c r="E12" s="12"/>
      <c r="F12" s="12"/>
      <c r="G12" s="8"/>
    </row>
    <row r="13" spans="1:7" ht="9.75" customHeight="1" x14ac:dyDescent="0.25">
      <c r="A13" s="17"/>
      <c r="B13" s="14"/>
      <c r="C13" s="14"/>
      <c r="D13" s="14"/>
      <c r="E13" s="14"/>
      <c r="F13" s="14"/>
      <c r="G13" s="15"/>
    </row>
  </sheetData>
  <mergeCells count="3">
    <mergeCell ref="A1:G1"/>
    <mergeCell ref="A2:G2"/>
    <mergeCell ref="A3:G3"/>
  </mergeCells>
  <pageMargins left="0.78740157480314965" right="0.78740157480314965" top="0.6692913385826772" bottom="0.47244094488188981" header="0.19685039370078741" footer="0.19685039370078741"/>
  <pageSetup paperSize="9" scale="95" firstPageNumber="0" orientation="portrait" horizontalDpi="4294967294" verticalDpi="4294967294" r:id="rId1"/>
  <headerFooter>
    <oddHeader>&amp;C&amp;"Times New Roman,Normal"&amp;12&amp;A</oddHeader>
    <oddFooter>&amp;C&amp;"Times New Roman,Normal"&amp;12Sayfa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15302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CEZA MAH.-1</vt:lpstr>
      <vt:lpstr>CEZA MAH.-2</vt:lpstr>
      <vt:lpstr>ÇOCUK MAH</vt:lpstr>
    </vt:vector>
  </TitlesOfParts>
  <Company>Adalet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AB188929</dc:creator>
  <dc:description/>
  <cp:lastModifiedBy>ŞEYMANUR YAKAR 275611</cp:lastModifiedBy>
  <cp:revision>603</cp:revision>
  <cp:lastPrinted>2022-06-14T07:50:29Z</cp:lastPrinted>
  <dcterms:created xsi:type="dcterms:W3CDTF">2016-06-24T07:11:52Z</dcterms:created>
  <dcterms:modified xsi:type="dcterms:W3CDTF">2022-06-14T11:17:57Z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Adalet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