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7C9906A-FBFD-440E-8EBD-F0BAC0ED34C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5000 TL YE KADAR" sheetId="1" r:id="rId1"/>
    <sheet name="5000 - 11000 TL ARASI" sheetId="2" r:id="rId2"/>
    <sheet name="11000 - 29800 TL ARASI" sheetId="3" r:id="rId3"/>
    <sheet name="29800 - 48000 TL ARASI" sheetId="5" r:id="rId4"/>
    <sheet name="40700 - 65000 TL ARASI" sheetId="6" r:id="rId5"/>
    <sheet name="ÇOCUK MAHKEMELERİ %10 " sheetId="4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I18" i="4"/>
  <c r="D5" i="4"/>
  <c r="D7" i="4" s="1"/>
  <c r="D8" i="4" s="1"/>
  <c r="C5" i="4"/>
  <c r="C7" i="4" s="1"/>
  <c r="C8" i="4" s="1"/>
  <c r="I17" i="6"/>
  <c r="I20" i="6" s="1"/>
  <c r="I21" i="6" s="1"/>
  <c r="F17" i="6"/>
  <c r="F20" i="6" s="1"/>
  <c r="F21" i="6" s="1"/>
  <c r="E17" i="6"/>
  <c r="E20" i="6" s="1"/>
  <c r="E21" i="6" s="1"/>
  <c r="C17" i="6"/>
  <c r="C20" i="6" s="1"/>
  <c r="C21" i="6" s="1"/>
  <c r="I16" i="6"/>
  <c r="H16" i="6"/>
  <c r="H17" i="6" s="1"/>
  <c r="H20" i="6" s="1"/>
  <c r="H21" i="6" s="1"/>
  <c r="G16" i="6"/>
  <c r="G17" i="6" s="1"/>
  <c r="G20" i="6" s="1"/>
  <c r="G21" i="6" s="1"/>
  <c r="F16" i="6"/>
  <c r="E16" i="6"/>
  <c r="E18" i="6" s="1"/>
  <c r="D16" i="6"/>
  <c r="D17" i="6" s="1"/>
  <c r="D20" i="6" s="1"/>
  <c r="D21" i="6" s="1"/>
  <c r="C16" i="6"/>
  <c r="C18" i="6" s="1"/>
  <c r="C19" i="6" s="1"/>
  <c r="H6" i="6"/>
  <c r="H9" i="6" s="1"/>
  <c r="H10" i="6" s="1"/>
  <c r="G6" i="6"/>
  <c r="G9" i="6" s="1"/>
  <c r="G10" i="6" s="1"/>
  <c r="I5" i="6"/>
  <c r="I6" i="6" s="1"/>
  <c r="I9" i="6" s="1"/>
  <c r="I10" i="6" s="1"/>
  <c r="H5" i="6"/>
  <c r="H7" i="6" s="1"/>
  <c r="H8" i="6" s="1"/>
  <c r="H11" i="6" s="1"/>
  <c r="G5" i="6"/>
  <c r="F5" i="6"/>
  <c r="F7" i="6" s="1"/>
  <c r="F8" i="6" s="1"/>
  <c r="E5" i="6"/>
  <c r="E6" i="6" s="1"/>
  <c r="E9" i="6" s="1"/>
  <c r="E10" i="6" s="1"/>
  <c r="D5" i="6"/>
  <c r="D7" i="6" s="1"/>
  <c r="C5" i="6"/>
  <c r="D10" i="3"/>
  <c r="D5" i="3"/>
  <c r="D6" i="3" s="1"/>
  <c r="C10" i="3"/>
  <c r="C5" i="3"/>
  <c r="C7" i="3" s="1"/>
  <c r="C8" i="3" s="1"/>
  <c r="I21" i="2"/>
  <c r="I16" i="2"/>
  <c r="I17" i="2" s="1"/>
  <c r="H21" i="2"/>
  <c r="H16" i="2"/>
  <c r="H17" i="2" s="1"/>
  <c r="G21" i="2"/>
  <c r="G16" i="2"/>
  <c r="G17" i="2" s="1"/>
  <c r="F21" i="2"/>
  <c r="F16" i="2"/>
  <c r="E21" i="2"/>
  <c r="E16" i="2"/>
  <c r="H20" i="4"/>
  <c r="E22" i="4"/>
  <c r="D6" i="4" l="1"/>
  <c r="D9" i="4" s="1"/>
  <c r="D10" i="4" s="1"/>
  <c r="D11" i="4"/>
  <c r="C6" i="4"/>
  <c r="C9" i="4" s="1"/>
  <c r="C10" i="4" s="1"/>
  <c r="C11" i="4"/>
  <c r="G18" i="6"/>
  <c r="G19" i="6"/>
  <c r="G22" i="6" s="1"/>
  <c r="F19" i="6"/>
  <c r="F22" i="6" s="1"/>
  <c r="F18" i="6"/>
  <c r="G7" i="6"/>
  <c r="G8" i="6" s="1"/>
  <c r="G11" i="6" s="1"/>
  <c r="F6" i="6"/>
  <c r="F9" i="6" s="1"/>
  <c r="F10" i="6" s="1"/>
  <c r="D8" i="6"/>
  <c r="D6" i="6"/>
  <c r="D9" i="6" s="1"/>
  <c r="D10" i="6" s="1"/>
  <c r="C7" i="6"/>
  <c r="C8" i="6" s="1"/>
  <c r="C6" i="6"/>
  <c r="C9" i="6" s="1"/>
  <c r="C10" i="6" s="1"/>
  <c r="C22" i="6"/>
  <c r="E7" i="6"/>
  <c r="E8" i="6" s="1"/>
  <c r="E11" i="6" s="1"/>
  <c r="I7" i="6"/>
  <c r="I8" i="6" s="1"/>
  <c r="I11" i="6" s="1"/>
  <c r="D18" i="6"/>
  <c r="D19" i="6" s="1"/>
  <c r="D22" i="6" s="1"/>
  <c r="H18" i="6"/>
  <c r="H19" i="6" s="1"/>
  <c r="H22" i="6" s="1"/>
  <c r="E19" i="6"/>
  <c r="E22" i="6" s="1"/>
  <c r="I19" i="6"/>
  <c r="I22" i="6" s="1"/>
  <c r="D7" i="3"/>
  <c r="D8" i="3" s="1"/>
  <c r="D11" i="3"/>
  <c r="C11" i="3"/>
  <c r="C6" i="3"/>
  <c r="I18" i="2"/>
  <c r="I19" i="2" s="1"/>
  <c r="I22" i="2"/>
  <c r="H18" i="2"/>
  <c r="H19" i="2" s="1"/>
  <c r="H22" i="2"/>
  <c r="G18" i="2"/>
  <c r="G19" i="2" s="1"/>
  <c r="G22" i="2"/>
  <c r="F17" i="2"/>
  <c r="F18" i="2"/>
  <c r="F19" i="2" s="1"/>
  <c r="E17" i="2"/>
  <c r="E18" i="2"/>
  <c r="E19" i="2" s="1"/>
  <c r="E22" i="2" s="1"/>
  <c r="E21" i="4"/>
  <c r="E16" i="4"/>
  <c r="E18" i="4" s="1"/>
  <c r="E19" i="4" s="1"/>
  <c r="G18" i="4"/>
  <c r="G19" i="4" s="1"/>
  <c r="G17" i="4"/>
  <c r="G20" i="4" s="1"/>
  <c r="G21" i="4" s="1"/>
  <c r="G16" i="4"/>
  <c r="D21" i="4"/>
  <c r="D16" i="4"/>
  <c r="F11" i="6" l="1"/>
  <c r="D11" i="6"/>
  <c r="C11" i="6"/>
  <c r="F22" i="2"/>
  <c r="E17" i="4"/>
  <c r="G22" i="4"/>
  <c r="D17" i="4"/>
  <c r="D18" i="4"/>
  <c r="D19" i="4" s="1"/>
  <c r="C21" i="4"/>
  <c r="C16" i="4"/>
  <c r="I10" i="4"/>
  <c r="I5" i="4"/>
  <c r="I6" i="4" s="1"/>
  <c r="H10" i="4"/>
  <c r="H5" i="4"/>
  <c r="H7" i="4" s="1"/>
  <c r="H8" i="4" s="1"/>
  <c r="D22" i="4" l="1"/>
  <c r="C19" i="4"/>
  <c r="C17" i="4"/>
  <c r="C18" i="4"/>
  <c r="I7" i="4"/>
  <c r="I8" i="4" s="1"/>
  <c r="I11" i="4" s="1"/>
  <c r="H6" i="4"/>
  <c r="H11" i="4" s="1"/>
  <c r="D21" i="2"/>
  <c r="D16" i="2"/>
  <c r="D17" i="2" s="1"/>
  <c r="C21" i="2"/>
  <c r="C16" i="2"/>
  <c r="I10" i="2"/>
  <c r="I5" i="2"/>
  <c r="H10" i="2"/>
  <c r="H5" i="2"/>
  <c r="G10" i="2"/>
  <c r="G5" i="2"/>
  <c r="F10" i="2"/>
  <c r="F5" i="2"/>
  <c r="D18" i="2" l="1"/>
  <c r="D19" i="2" s="1"/>
  <c r="C22" i="4"/>
  <c r="D22" i="2"/>
  <c r="C17" i="2"/>
  <c r="C18" i="2"/>
  <c r="C19" i="2" s="1"/>
  <c r="I6" i="2"/>
  <c r="I7" i="2"/>
  <c r="I8" i="2" s="1"/>
  <c r="I11" i="2" s="1"/>
  <c r="H6" i="2"/>
  <c r="H7" i="2"/>
  <c r="H8" i="2" s="1"/>
  <c r="H11" i="2" s="1"/>
  <c r="G6" i="2"/>
  <c r="G7" i="2"/>
  <c r="G8" i="2" s="1"/>
  <c r="G11" i="2" s="1"/>
  <c r="F6" i="2"/>
  <c r="F7" i="2"/>
  <c r="F8" i="2" s="1"/>
  <c r="G10" i="4"/>
  <c r="C22" i="2" l="1"/>
  <c r="F11" i="2"/>
  <c r="F7" i="5"/>
  <c r="F8" i="5" s="1"/>
  <c r="G5" i="5"/>
  <c r="G6" i="5" s="1"/>
  <c r="G9" i="5" s="1"/>
  <c r="G10" i="5" s="1"/>
  <c r="F5" i="5"/>
  <c r="F6" i="5" s="1"/>
  <c r="E5" i="5"/>
  <c r="E7" i="5" s="1"/>
  <c r="E8" i="5" s="1"/>
  <c r="D5" i="5"/>
  <c r="C5" i="5"/>
  <c r="C7" i="5" s="1"/>
  <c r="C8" i="5" s="1"/>
  <c r="H16" i="5"/>
  <c r="G16" i="5"/>
  <c r="G18" i="5" s="1"/>
  <c r="F16" i="5"/>
  <c r="F17" i="5" s="1"/>
  <c r="I16" i="5"/>
  <c r="I18" i="5" s="1"/>
  <c r="E16" i="5"/>
  <c r="D16" i="5"/>
  <c r="D18" i="5" s="1"/>
  <c r="C16" i="5"/>
  <c r="C17" i="5" s="1"/>
  <c r="C20" i="5" s="1"/>
  <c r="C21" i="5" s="1"/>
  <c r="I5" i="5"/>
  <c r="I7" i="5" s="1"/>
  <c r="H5" i="5"/>
  <c r="H6" i="5" s="1"/>
  <c r="H9" i="5" s="1"/>
  <c r="H10" i="5" s="1"/>
  <c r="D17" i="5" l="1"/>
  <c r="D20" i="5" s="1"/>
  <c r="D21" i="5" s="1"/>
  <c r="I6" i="5"/>
  <c r="I9" i="5" s="1"/>
  <c r="I10" i="5" s="1"/>
  <c r="C6" i="5"/>
  <c r="C9" i="5" s="1"/>
  <c r="C10" i="5" s="1"/>
  <c r="G7" i="5"/>
  <c r="G8" i="5" s="1"/>
  <c r="G11" i="5" s="1"/>
  <c r="G17" i="5"/>
  <c r="G20" i="5" s="1"/>
  <c r="G21" i="5" s="1"/>
  <c r="F20" i="5"/>
  <c r="F21" i="5" s="1"/>
  <c r="H18" i="5"/>
  <c r="H19" i="5" s="1"/>
  <c r="F9" i="5"/>
  <c r="F10" i="5" s="1"/>
  <c r="D6" i="5"/>
  <c r="D9" i="5" s="1"/>
  <c r="D10" i="5" s="1"/>
  <c r="E6" i="5"/>
  <c r="E9" i="5" s="1"/>
  <c r="E10" i="5" s="1"/>
  <c r="D7" i="5"/>
  <c r="D8" i="5" s="1"/>
  <c r="E18" i="5"/>
  <c r="E19" i="5" s="1"/>
  <c r="E17" i="5"/>
  <c r="E20" i="5" s="1"/>
  <c r="E21" i="5" s="1"/>
  <c r="H17" i="5"/>
  <c r="H20" i="5" s="1"/>
  <c r="H21" i="5" s="1"/>
  <c r="F18" i="5"/>
  <c r="F19" i="5" s="1"/>
  <c r="G19" i="5"/>
  <c r="G22" i="5" s="1"/>
  <c r="I19" i="5"/>
  <c r="I17" i="5"/>
  <c r="I20" i="5" s="1"/>
  <c r="I21" i="5" s="1"/>
  <c r="H7" i="5"/>
  <c r="H8" i="5" s="1"/>
  <c r="H11" i="5" s="1"/>
  <c r="I8" i="5"/>
  <c r="C18" i="5"/>
  <c r="C19" i="5" s="1"/>
  <c r="C22" i="5" s="1"/>
  <c r="D19" i="5"/>
  <c r="D22" i="5" s="1"/>
  <c r="E7" i="1"/>
  <c r="H18" i="4"/>
  <c r="I16" i="4"/>
  <c r="I19" i="4" s="1"/>
  <c r="H16" i="4"/>
  <c r="F16" i="4"/>
  <c r="F17" i="4" s="1"/>
  <c r="F20" i="4" s="1"/>
  <c r="F21" i="4" s="1"/>
  <c r="F10" i="4"/>
  <c r="E10" i="4"/>
  <c r="G7" i="4"/>
  <c r="G5" i="4"/>
  <c r="F5" i="4"/>
  <c r="F7" i="4" s="1"/>
  <c r="E5" i="4"/>
  <c r="E6" i="4" s="1"/>
  <c r="G17" i="3"/>
  <c r="E17" i="3"/>
  <c r="E20" i="3" s="1"/>
  <c r="E21" i="3" s="1"/>
  <c r="C17" i="3"/>
  <c r="C20" i="3" s="1"/>
  <c r="C21" i="3" s="1"/>
  <c r="I16" i="3"/>
  <c r="I18" i="3" s="1"/>
  <c r="I19" i="3" s="1"/>
  <c r="H16" i="3"/>
  <c r="G16" i="3"/>
  <c r="G18" i="3" s="1"/>
  <c r="F16" i="3"/>
  <c r="F17" i="3" s="1"/>
  <c r="F20" i="3" s="1"/>
  <c r="F21" i="3" s="1"/>
  <c r="E16" i="3"/>
  <c r="D16" i="3"/>
  <c r="C16" i="3"/>
  <c r="C18" i="3" s="1"/>
  <c r="F7" i="3"/>
  <c r="F6" i="3"/>
  <c r="F9" i="3" s="1"/>
  <c r="F10" i="3" s="1"/>
  <c r="I5" i="3"/>
  <c r="H5" i="3"/>
  <c r="H7" i="3" s="1"/>
  <c r="G5" i="3"/>
  <c r="G6" i="3" s="1"/>
  <c r="G9" i="3" s="1"/>
  <c r="G10" i="3" s="1"/>
  <c r="F5" i="3"/>
  <c r="F8" i="3" s="1"/>
  <c r="F11" i="3" s="1"/>
  <c r="E5" i="3"/>
  <c r="E10" i="2"/>
  <c r="D10" i="2"/>
  <c r="C10" i="2"/>
  <c r="C7" i="2"/>
  <c r="C8" i="2" s="1"/>
  <c r="C11" i="2" s="1"/>
  <c r="C6" i="2"/>
  <c r="E5" i="2"/>
  <c r="E7" i="2" s="1"/>
  <c r="D5" i="2"/>
  <c r="D6" i="2" s="1"/>
  <c r="C5" i="2"/>
  <c r="I21" i="1"/>
  <c r="H21" i="1"/>
  <c r="G21" i="1"/>
  <c r="F21" i="1"/>
  <c r="E21" i="1"/>
  <c r="D21" i="1"/>
  <c r="C21" i="1"/>
  <c r="D17" i="1"/>
  <c r="I16" i="1"/>
  <c r="I17" i="1" s="1"/>
  <c r="H16" i="1"/>
  <c r="H18" i="1" s="1"/>
  <c r="H19" i="1" s="1"/>
  <c r="G16" i="1"/>
  <c r="F16" i="1"/>
  <c r="E16" i="1"/>
  <c r="E17" i="1" s="1"/>
  <c r="D16" i="1"/>
  <c r="D18" i="1" s="1"/>
  <c r="C16" i="1"/>
  <c r="I10" i="1"/>
  <c r="H10" i="1"/>
  <c r="G10" i="1"/>
  <c r="F10" i="1"/>
  <c r="E10" i="1"/>
  <c r="D10" i="1"/>
  <c r="C10" i="1"/>
  <c r="H7" i="1"/>
  <c r="H6" i="1"/>
  <c r="D6" i="1"/>
  <c r="C6" i="1"/>
  <c r="I5" i="1"/>
  <c r="H5" i="1"/>
  <c r="H8" i="1" s="1"/>
  <c r="H11" i="1" s="1"/>
  <c r="G5" i="1"/>
  <c r="F5" i="1"/>
  <c r="F7" i="1" s="1"/>
  <c r="E5" i="1"/>
  <c r="D5" i="1"/>
  <c r="D7" i="1" s="1"/>
  <c r="D8" i="1" s="1"/>
  <c r="D11" i="1" s="1"/>
  <c r="C5" i="1"/>
  <c r="C7" i="1" s="1"/>
  <c r="F22" i="5" l="1"/>
  <c r="I11" i="5"/>
  <c r="C11" i="5"/>
  <c r="F18" i="1"/>
  <c r="F19" i="1" s="1"/>
  <c r="F22" i="1" s="1"/>
  <c r="I8" i="3"/>
  <c r="H6" i="3"/>
  <c r="H9" i="3" s="1"/>
  <c r="H10" i="3" s="1"/>
  <c r="I7" i="3"/>
  <c r="E19" i="3"/>
  <c r="E22" i="3" s="1"/>
  <c r="G21" i="3"/>
  <c r="G20" i="3"/>
  <c r="E18" i="3"/>
  <c r="G8" i="4"/>
  <c r="G6" i="4"/>
  <c r="H19" i="4"/>
  <c r="H17" i="4"/>
  <c r="H21" i="4" s="1"/>
  <c r="E18" i="1"/>
  <c r="E19" i="1" s="1"/>
  <c r="E22" i="1" s="1"/>
  <c r="F6" i="4"/>
  <c r="C8" i="1"/>
  <c r="C11" i="1" s="1"/>
  <c r="F6" i="1"/>
  <c r="F17" i="1"/>
  <c r="I18" i="1"/>
  <c r="I6" i="3"/>
  <c r="I9" i="3" s="1"/>
  <c r="I10" i="3" s="1"/>
  <c r="H17" i="3"/>
  <c r="H20" i="3" s="1"/>
  <c r="H21" i="3" s="1"/>
  <c r="H18" i="3"/>
  <c r="H19" i="3" s="1"/>
  <c r="H22" i="3" s="1"/>
  <c r="I17" i="4"/>
  <c r="I20" i="4" s="1"/>
  <c r="I21" i="4" s="1"/>
  <c r="D18" i="3"/>
  <c r="D19" i="3" s="1"/>
  <c r="D22" i="3" s="1"/>
  <c r="G6" i="1"/>
  <c r="G7" i="1"/>
  <c r="G8" i="1" s="1"/>
  <c r="G11" i="1" s="1"/>
  <c r="H17" i="1"/>
  <c r="H22" i="1" s="1"/>
  <c r="E6" i="2"/>
  <c r="E6" i="3"/>
  <c r="E9" i="3" s="1"/>
  <c r="E10" i="3" s="1"/>
  <c r="E7" i="3"/>
  <c r="E8" i="3" s="1"/>
  <c r="E11" i="3" s="1"/>
  <c r="D17" i="3"/>
  <c r="D20" i="3" s="1"/>
  <c r="D21" i="3" s="1"/>
  <c r="I17" i="3"/>
  <c r="I20" i="3" s="1"/>
  <c r="I21" i="3" s="1"/>
  <c r="E22" i="5"/>
  <c r="F11" i="5"/>
  <c r="E11" i="5"/>
  <c r="D11" i="5"/>
  <c r="H22" i="5"/>
  <c r="I22" i="5"/>
  <c r="E7" i="4"/>
  <c r="E8" i="4" s="1"/>
  <c r="E11" i="4" s="1"/>
  <c r="F8" i="4"/>
  <c r="F18" i="4"/>
  <c r="F19" i="4" s="1"/>
  <c r="F22" i="4" s="1"/>
  <c r="I11" i="3"/>
  <c r="I22" i="3"/>
  <c r="G7" i="3"/>
  <c r="G8" i="3" s="1"/>
  <c r="G11" i="3" s="1"/>
  <c r="H8" i="3"/>
  <c r="H11" i="3" s="1"/>
  <c r="F18" i="3"/>
  <c r="F19" i="3" s="1"/>
  <c r="F22" i="3" s="1"/>
  <c r="C19" i="3"/>
  <c r="C22" i="3" s="1"/>
  <c r="G19" i="3"/>
  <c r="G22" i="3" s="1"/>
  <c r="D7" i="2"/>
  <c r="D8" i="2" s="1"/>
  <c r="D11" i="2" s="1"/>
  <c r="E8" i="2"/>
  <c r="E8" i="1"/>
  <c r="E11" i="1" s="1"/>
  <c r="I7" i="1"/>
  <c r="I8" i="1" s="1"/>
  <c r="I11" i="1" s="1"/>
  <c r="F8" i="1"/>
  <c r="C18" i="1"/>
  <c r="C19" i="1" s="1"/>
  <c r="G18" i="1"/>
  <c r="G19" i="1" s="1"/>
  <c r="D19" i="1"/>
  <c r="D22" i="1" s="1"/>
  <c r="E6" i="1"/>
  <c r="I6" i="1"/>
  <c r="C17" i="1"/>
  <c r="G17" i="1"/>
  <c r="I19" i="1"/>
  <c r="I22" i="1" s="1"/>
  <c r="G11" i="4" l="1"/>
  <c r="F11" i="4"/>
  <c r="H22" i="4"/>
  <c r="I22" i="4"/>
  <c r="F11" i="1"/>
  <c r="E11" i="2"/>
  <c r="G22" i="1"/>
  <c r="C22" i="1"/>
</calcChain>
</file>

<file path=xl/sharedStrings.xml><?xml version="1.0" encoding="utf-8"?>
<sst xmlns="http://schemas.openxmlformats.org/spreadsheetml/2006/main" count="319" uniqueCount="23">
  <si>
    <t>(KDV % 20 ÜZERİNDEN)</t>
  </si>
  <si>
    <t>(Gerekçeli Karardaki) Tutar (TL)</t>
  </si>
  <si>
    <t>:</t>
  </si>
  <si>
    <t>(KDV Hariç )Brüt Ücret</t>
  </si>
  <si>
    <t>KDV.Tutarı( % 20)</t>
  </si>
  <si>
    <t>G.V.Stopaj Tutarı (%20)</t>
  </si>
  <si>
    <t>Net Ücret Tutarı</t>
  </si>
  <si>
    <t xml:space="preserve">KDV Tevkifatı Tutarı </t>
  </si>
  <si>
    <t>Tahsil Edilen KDV Tutarı</t>
  </si>
  <si>
    <t>Net Tutar</t>
  </si>
  <si>
    <t>NOT :  ÇOCUK MAHKEMELERİ KARARLARINDA KDV % 10 ÜZERİNDEN KESİLMESİ HUSUSU 10/07/2023’DEN SONRASI İÇİNDİR.</t>
  </si>
  <si>
    <t xml:space="preserve">ALICI BİLGİLERİ </t>
  </si>
  <si>
    <t xml:space="preserve">İSTANBUL CUMHURİYET BAŞSAVCILIĞI </t>
  </si>
  <si>
    <t>VERGİ DAİRESİ</t>
  </si>
  <si>
    <t>BEYAZIT</t>
  </si>
  <si>
    <t>VERGİ NUMARASI</t>
  </si>
  <si>
    <t>(KDV % 10 ÜZERİNDEN)</t>
  </si>
  <si>
    <t>KDV.Tutarı( % 10)</t>
  </si>
  <si>
    <t>Emrecan GÜNEŞ - 0212 375 75 75 / 51503</t>
  </si>
  <si>
    <t>03/10/2024 TARİHİNDEN İTİBAREN GEÇERLİ OLAN BERAAT EDEN SANIK LEHİNE VEKALET
ÜCRETİ İÇİN SERBEST MESLEK MAKBUZU ÖRNEK HESAPLAMA TABLOSUDUR.</t>
  </si>
  <si>
    <r>
      <t xml:space="preserve">03/10/2024 TARİHİNDEN İTİBAREN </t>
    </r>
    <r>
      <rPr>
        <b/>
        <i/>
        <sz val="18"/>
        <rFont val="Arial"/>
        <family val="2"/>
        <charset val="162"/>
      </rPr>
      <t xml:space="preserve">ÇOCUK MAHKEMELERİNDE </t>
    </r>
    <r>
      <rPr>
        <b/>
        <sz val="15"/>
        <rFont val="Arial"/>
        <family val="2"/>
        <charset val="162"/>
      </rPr>
      <t>GEÇERLİ OLAN BERAAT
EDEN SANIK LEHİNE VEKALET
ÜCRETİ İÇİN SERBEST MESLEK MAKBUZU ÖRNEK HESAPLAMA TABLOSUDUR.</t>
    </r>
  </si>
  <si>
    <t>KDV TEVKİFATI 9900 TL VE ÜZERİ TUTARLARDA UYGULANACAKTIR.</t>
  </si>
  <si>
    <t>KDV TEVKİFATI 12000 TL VE ÜZERİ TUTARLARDA UYGULANACAKTIR.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</si>
</sst>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₺&quot;#,##0.00"/>
    <numFmt numFmtId="165" formatCode="#,##0.00[$ TL-41F];\-#,##0.00[$TL-41F]"/>
  </numFmts>
  <fonts count="9" x14ac:knownFonts="1">
    <font>
      <sz val="11"/>
      <color theme="1"/>
      <name val="Calibri"/>
      <family val="2"/>
      <scheme val="minor"/>
    </font>
    <font>
      <b/>
      <sz val="15"/>
      <name val="Arial"/>
      <family val="2"/>
      <charset val="162"/>
    </font>
    <font>
      <sz val="7"/>
      <name val="Arial"/>
      <family val="2"/>
      <charset val="162"/>
    </font>
    <font>
      <b/>
      <sz val="10"/>
      <name val="Arial"/>
      <family val="2"/>
      <charset val="162"/>
    </font>
    <font>
      <b/>
      <sz val="13"/>
      <name val="Arial"/>
      <family val="2"/>
      <charset val="162"/>
    </font>
    <font>
      <b/>
      <i/>
      <sz val="10"/>
      <color rgb="FFFFFF00"/>
      <name val="Arial"/>
      <family val="2"/>
      <charset val="162"/>
    </font>
    <font>
      <b/>
      <i/>
      <sz val="11"/>
      <color rgb="FFFFFF00"/>
      <name val="Arial"/>
      <family val="2"/>
      <charset val="162"/>
    </font>
    <font>
      <b/>
      <i/>
      <sz val="18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 applyFill="1"/>
    <xf numFmtId="0" fontId="2" fillId="0" borderId="2" xfId="0" applyFont="1" applyBorder="1"/>
    <xf numFmtId="0" fontId="2" fillId="0" borderId="0" xfId="0" applyFont="1" applyFill="1"/>
    <xf numFmtId="0" fontId="3" fillId="0" borderId="2" xfId="0" applyFont="1" applyBorder="1" applyAlignment="1">
      <alignment horizontal="right" wrapText="1"/>
    </xf>
    <xf numFmtId="0" fontId="0" fillId="0" borderId="2" xfId="0" applyFont="1" applyBorder="1"/>
    <xf numFmtId="164" fontId="0" fillId="2" borderId="3" xfId="0" applyNumberFormat="1" applyFont="1" applyFill="1" applyBorder="1"/>
    <xf numFmtId="164" fontId="0" fillId="2" borderId="0" xfId="0" applyNumberFormat="1" applyFont="1" applyFill="1"/>
    <xf numFmtId="164" fontId="0" fillId="2" borderId="4" xfId="0" applyNumberFormat="1" applyFon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Font="1" applyBorder="1" applyAlignment="1" applyProtection="1">
      <alignment horizontal="right"/>
      <protection hidden="1"/>
    </xf>
    <xf numFmtId="0" fontId="0" fillId="0" borderId="2" xfId="0" applyFont="1" applyBorder="1" applyProtection="1">
      <protection hidden="1"/>
    </xf>
    <xf numFmtId="165" fontId="0" fillId="0" borderId="2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0" fillId="0" borderId="0" xfId="0" applyFont="1" applyFill="1" applyProtection="1">
      <protection hidden="1"/>
    </xf>
    <xf numFmtId="0" fontId="0" fillId="3" borderId="2" xfId="0" applyFont="1" applyFill="1" applyBorder="1" applyAlignment="1" applyProtection="1">
      <alignment horizontal="right"/>
      <protection hidden="1"/>
    </xf>
    <xf numFmtId="0" fontId="0" fillId="3" borderId="2" xfId="0" applyFont="1" applyFill="1" applyBorder="1" applyProtection="1">
      <protection hidden="1"/>
    </xf>
    <xf numFmtId="165" fontId="0" fillId="3" borderId="2" xfId="0" applyNumberFormat="1" applyFont="1" applyFill="1" applyBorder="1" applyAlignment="1" applyProtection="1">
      <alignment wrapText="1"/>
      <protection hidden="1"/>
    </xf>
    <xf numFmtId="165" fontId="0" fillId="3" borderId="5" xfId="0" applyNumberFormat="1" applyFont="1" applyFill="1" applyBorder="1" applyAlignment="1" applyProtection="1">
      <alignment wrapText="1"/>
      <protection hidden="1"/>
    </xf>
    <xf numFmtId="165" fontId="0" fillId="3" borderId="8" xfId="0" applyNumberFormat="1" applyFont="1" applyFill="1" applyBorder="1" applyAlignment="1" applyProtection="1">
      <alignment wrapText="1"/>
      <protection hidden="1"/>
    </xf>
    <xf numFmtId="165" fontId="0" fillId="3" borderId="9" xfId="0" applyNumberFormat="1" applyFont="1" applyFill="1" applyBorder="1" applyAlignment="1" applyProtection="1">
      <alignment wrapText="1"/>
      <protection hidden="1"/>
    </xf>
    <xf numFmtId="165" fontId="0" fillId="3" borderId="2" xfId="0" applyNumberFormat="1" applyFill="1" applyBorder="1" applyAlignment="1">
      <alignment wrapText="1"/>
    </xf>
    <xf numFmtId="165" fontId="0" fillId="3" borderId="5" xfId="0" applyNumberFormat="1" applyFill="1" applyBorder="1" applyAlignment="1">
      <alignment wrapText="1"/>
    </xf>
    <xf numFmtId="165" fontId="0" fillId="3" borderId="8" xfId="0" applyNumberFormat="1" applyFill="1" applyBorder="1" applyAlignment="1">
      <alignment wrapText="1"/>
    </xf>
    <xf numFmtId="165" fontId="0" fillId="3" borderId="9" xfId="0" applyNumberFormat="1" applyFill="1" applyBorder="1" applyAlignment="1">
      <alignment wrapText="1"/>
    </xf>
    <xf numFmtId="165" fontId="3" fillId="0" borderId="2" xfId="0" applyNumberFormat="1" applyFont="1" applyBorder="1" applyAlignment="1" applyProtection="1">
      <alignment wrapText="1"/>
      <protection hidden="1"/>
    </xf>
    <xf numFmtId="0" fontId="3" fillId="0" borderId="2" xfId="0" applyFont="1" applyBorder="1" applyAlignment="1" applyProtection="1">
      <alignment horizontal="right"/>
      <protection hidden="1"/>
    </xf>
    <xf numFmtId="0" fontId="0" fillId="0" borderId="0" xfId="0" applyFont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164" fontId="0" fillId="2" borderId="10" xfId="0" applyNumberFormat="1" applyFont="1" applyFill="1" applyBorder="1"/>
    <xf numFmtId="164" fontId="0" fillId="2" borderId="11" xfId="0" applyNumberFormat="1" applyFont="1" applyFill="1" applyBorder="1"/>
    <xf numFmtId="164" fontId="0" fillId="2" borderId="12" xfId="0" applyNumberFormat="1" applyFont="1" applyFill="1" applyBorder="1"/>
    <xf numFmtId="0" fontId="0" fillId="0" borderId="13" xfId="0" applyBorder="1"/>
    <xf numFmtId="165" fontId="0" fillId="0" borderId="14" xfId="0" applyNumberFormat="1" applyBorder="1" applyAlignment="1">
      <alignment wrapText="1"/>
    </xf>
    <xf numFmtId="165" fontId="0" fillId="3" borderId="15" xfId="0" applyNumberFormat="1" applyFont="1" applyFill="1" applyBorder="1" applyAlignment="1" applyProtection="1">
      <alignment wrapText="1"/>
      <protection hidden="1"/>
    </xf>
    <xf numFmtId="165" fontId="0" fillId="3" borderId="15" xfId="0" applyNumberFormat="1" applyFill="1" applyBorder="1" applyAlignment="1">
      <alignment wrapText="1"/>
    </xf>
    <xf numFmtId="165" fontId="0" fillId="0" borderId="15" xfId="0" applyNumberFormat="1" applyBorder="1" applyAlignment="1">
      <alignment wrapText="1"/>
    </xf>
    <xf numFmtId="165" fontId="3" fillId="0" borderId="5" xfId="0" applyNumberFormat="1" applyFont="1" applyBorder="1" applyAlignment="1" applyProtection="1">
      <alignment wrapText="1"/>
      <protection hidden="1"/>
    </xf>
    <xf numFmtId="165" fontId="3" fillId="0" borderId="8" xfId="0" applyNumberFormat="1" applyFont="1" applyBorder="1" applyAlignment="1" applyProtection="1">
      <alignment wrapText="1"/>
      <protection hidden="1"/>
    </xf>
    <xf numFmtId="165" fontId="3" fillId="0" borderId="15" xfId="0" applyNumberFormat="1" applyFont="1" applyBorder="1" applyAlignment="1" applyProtection="1">
      <alignment wrapText="1"/>
      <protection hidden="1"/>
    </xf>
    <xf numFmtId="0" fontId="3" fillId="0" borderId="0" xfId="0" applyFont="1"/>
    <xf numFmtId="0" fontId="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164" fontId="0" fillId="2" borderId="21" xfId="0" applyNumberFormat="1" applyFont="1" applyFill="1" applyBorder="1"/>
    <xf numFmtId="164" fontId="0" fillId="2" borderId="22" xfId="0" applyNumberFormat="1" applyFont="1" applyFill="1" applyBorder="1"/>
    <xf numFmtId="0" fontId="0" fillId="0" borderId="23" xfId="0" applyBorder="1"/>
    <xf numFmtId="165" fontId="0" fillId="0" borderId="24" xfId="0" applyNumberFormat="1" applyBorder="1" applyAlignment="1">
      <alignment wrapText="1"/>
    </xf>
    <xf numFmtId="165" fontId="0" fillId="3" borderId="24" xfId="0" applyNumberFormat="1" applyFont="1" applyFill="1" applyBorder="1" applyAlignment="1" applyProtection="1">
      <alignment wrapText="1"/>
      <protection hidden="1"/>
    </xf>
    <xf numFmtId="165" fontId="0" fillId="3" borderId="24" xfId="0" applyNumberFormat="1" applyFill="1" applyBorder="1" applyAlignment="1">
      <alignment wrapText="1"/>
    </xf>
    <xf numFmtId="165" fontId="3" fillId="0" borderId="24" xfId="0" applyNumberFormat="1" applyFont="1" applyBorder="1" applyAlignment="1" applyProtection="1">
      <alignment wrapText="1"/>
      <protection hidden="1"/>
    </xf>
    <xf numFmtId="165" fontId="3" fillId="0" borderId="9" xfId="0" applyNumberFormat="1" applyFont="1" applyBorder="1" applyAlignment="1" applyProtection="1">
      <alignment wrapText="1"/>
      <protection hidden="1"/>
    </xf>
    <xf numFmtId="0" fontId="5" fillId="0" borderId="0" xfId="0" applyFont="1" applyFill="1"/>
    <xf numFmtId="165" fontId="6" fillId="0" borderId="0" xfId="0" applyNumberFormat="1" applyFont="1" applyFill="1"/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0" fillId="2" borderId="28" xfId="0" applyNumberFormat="1" applyFont="1" applyFill="1" applyBorder="1"/>
    <xf numFmtId="0" fontId="8" fillId="4" borderId="29" xfId="0" applyFont="1" applyFill="1" applyBorder="1"/>
    <xf numFmtId="0" fontId="0" fillId="4" borderId="21" xfId="0" applyFill="1" applyBorder="1"/>
    <xf numFmtId="0" fontId="0" fillId="4" borderId="2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Q19" sqref="Q19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6.28515625" customWidth="1"/>
    <col min="10" max="10" width="4.7109375" customWidth="1"/>
  </cols>
  <sheetData>
    <row r="1" spans="1:10" ht="42" customHeight="1" x14ac:dyDescent="0.25">
      <c r="A1" s="71" t="s">
        <v>19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17.25" customHeight="1" x14ac:dyDescent="0.25">
      <c r="A2" s="2"/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3"/>
    </row>
    <row r="3" spans="1:10" ht="29.25" customHeight="1" x14ac:dyDescent="0.25">
      <c r="A3" s="4" t="s">
        <v>1</v>
      </c>
      <c r="B3" s="5" t="s">
        <v>2</v>
      </c>
      <c r="C3" s="6">
        <v>1980</v>
      </c>
      <c r="D3" s="6">
        <v>2145</v>
      </c>
      <c r="E3" s="7">
        <v>2180</v>
      </c>
      <c r="F3" s="7">
        <v>2725</v>
      </c>
      <c r="G3" s="7">
        <v>2800</v>
      </c>
      <c r="H3" s="7">
        <v>3000</v>
      </c>
      <c r="I3" s="8">
        <v>3100</v>
      </c>
      <c r="J3" s="1"/>
    </row>
    <row r="4" spans="1:10" x14ac:dyDescent="0.25">
      <c r="A4" s="5"/>
      <c r="B4" s="5"/>
      <c r="C4" s="9"/>
      <c r="D4" s="9"/>
      <c r="E4" s="9"/>
      <c r="F4" s="9"/>
      <c r="G4" s="10"/>
      <c r="H4" s="11"/>
      <c r="I4" s="12"/>
      <c r="J4" s="1"/>
    </row>
    <row r="5" spans="1:10" x14ac:dyDescent="0.25">
      <c r="A5" s="13" t="s">
        <v>3</v>
      </c>
      <c r="B5" s="14" t="s">
        <v>2</v>
      </c>
      <c r="C5" s="15">
        <f>C3/1.2</f>
        <v>1650</v>
      </c>
      <c r="D5" s="15">
        <f t="shared" ref="D5:I5" si="0">D3/1.2</f>
        <v>1787.5</v>
      </c>
      <c r="E5" s="15">
        <f t="shared" si="0"/>
        <v>1816.6666666666667</v>
      </c>
      <c r="F5" s="15">
        <f t="shared" si="0"/>
        <v>2270.8333333333335</v>
      </c>
      <c r="G5" s="16">
        <f t="shared" si="0"/>
        <v>2333.3333333333335</v>
      </c>
      <c r="H5" s="17">
        <f t="shared" si="0"/>
        <v>2500</v>
      </c>
      <c r="I5" s="18">
        <f t="shared" si="0"/>
        <v>2583.3333333333335</v>
      </c>
      <c r="J5" s="19"/>
    </row>
    <row r="6" spans="1:10" x14ac:dyDescent="0.25">
      <c r="A6" s="20" t="s">
        <v>4</v>
      </c>
      <c r="B6" s="21"/>
      <c r="C6" s="22">
        <f>C3-C5</f>
        <v>330</v>
      </c>
      <c r="D6" s="22">
        <f t="shared" ref="D6:I6" si="1">D3-D5</f>
        <v>357.5</v>
      </c>
      <c r="E6" s="22">
        <f t="shared" si="1"/>
        <v>363.33333333333326</v>
      </c>
      <c r="F6" s="22">
        <f t="shared" si="1"/>
        <v>454.16666666666652</v>
      </c>
      <c r="G6" s="23">
        <f t="shared" si="1"/>
        <v>466.66666666666652</v>
      </c>
      <c r="H6" s="24">
        <f t="shared" si="1"/>
        <v>500</v>
      </c>
      <c r="I6" s="25">
        <f t="shared" si="1"/>
        <v>516.66666666666652</v>
      </c>
      <c r="J6" s="19"/>
    </row>
    <row r="7" spans="1:10" x14ac:dyDescent="0.25">
      <c r="A7" s="20" t="s">
        <v>5</v>
      </c>
      <c r="B7" s="21" t="s">
        <v>2</v>
      </c>
      <c r="C7" s="26">
        <f>C5*0.2</f>
        <v>330</v>
      </c>
      <c r="D7" s="26">
        <f t="shared" ref="D7:I7" si="2">D5*0.2</f>
        <v>357.5</v>
      </c>
      <c r="E7" s="26">
        <f>E5*0.2</f>
        <v>363.33333333333337</v>
      </c>
      <c r="F7" s="26">
        <f t="shared" si="2"/>
        <v>454.16666666666674</v>
      </c>
      <c r="G7" s="27">
        <f t="shared" si="2"/>
        <v>466.66666666666674</v>
      </c>
      <c r="H7" s="28">
        <f t="shared" si="2"/>
        <v>500</v>
      </c>
      <c r="I7" s="29">
        <f t="shared" si="2"/>
        <v>516.66666666666674</v>
      </c>
      <c r="J7" s="19"/>
    </row>
    <row r="8" spans="1:10" x14ac:dyDescent="0.25">
      <c r="A8" s="13" t="s">
        <v>6</v>
      </c>
      <c r="B8" s="14" t="s">
        <v>2</v>
      </c>
      <c r="C8" s="15">
        <f>C5-C7</f>
        <v>1320</v>
      </c>
      <c r="D8" s="15">
        <f t="shared" ref="D8:I8" si="3">D5-D7</f>
        <v>1430</v>
      </c>
      <c r="E8" s="15">
        <f t="shared" si="3"/>
        <v>1453.3333333333335</v>
      </c>
      <c r="F8" s="15">
        <f t="shared" si="3"/>
        <v>1816.6666666666667</v>
      </c>
      <c r="G8" s="16">
        <f t="shared" si="3"/>
        <v>1866.6666666666667</v>
      </c>
      <c r="H8" s="17">
        <f t="shared" si="3"/>
        <v>2000</v>
      </c>
      <c r="I8" s="18">
        <f t="shared" si="3"/>
        <v>2066.666666666667</v>
      </c>
      <c r="J8" s="19"/>
    </row>
    <row r="9" spans="1:10" x14ac:dyDescent="0.25">
      <c r="A9" s="20" t="s">
        <v>7</v>
      </c>
      <c r="B9" s="21" t="s">
        <v>2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19"/>
    </row>
    <row r="10" spans="1:10" x14ac:dyDescent="0.25">
      <c r="A10" s="13" t="s">
        <v>8</v>
      </c>
      <c r="B10" s="14"/>
      <c r="C10" s="30">
        <f t="shared" ref="C10:I10" si="4">C9</f>
        <v>0</v>
      </c>
      <c r="D10" s="30">
        <f t="shared" si="4"/>
        <v>0</v>
      </c>
      <c r="E10" s="30">
        <f t="shared" si="4"/>
        <v>0</v>
      </c>
      <c r="F10" s="30">
        <f t="shared" si="4"/>
        <v>0</v>
      </c>
      <c r="G10" s="30">
        <f t="shared" si="4"/>
        <v>0</v>
      </c>
      <c r="H10" s="30">
        <f t="shared" si="4"/>
        <v>0</v>
      </c>
      <c r="I10" s="30">
        <f t="shared" si="4"/>
        <v>0</v>
      </c>
      <c r="J10" s="19"/>
    </row>
    <row r="11" spans="1:10" x14ac:dyDescent="0.25">
      <c r="A11" s="31" t="s">
        <v>9</v>
      </c>
      <c r="B11" s="14" t="s">
        <v>2</v>
      </c>
      <c r="C11" s="30">
        <f t="shared" ref="C11:I11" si="5">C8+C6</f>
        <v>1650</v>
      </c>
      <c r="D11" s="30">
        <f t="shared" si="5"/>
        <v>1787.5</v>
      </c>
      <c r="E11" s="30">
        <f t="shared" si="5"/>
        <v>1816.6666666666667</v>
      </c>
      <c r="F11" s="30">
        <f t="shared" si="5"/>
        <v>2270.833333333333</v>
      </c>
      <c r="G11" s="30">
        <f t="shared" si="5"/>
        <v>2333.333333333333</v>
      </c>
      <c r="H11" s="30">
        <f t="shared" si="5"/>
        <v>2500</v>
      </c>
      <c r="I11" s="30">
        <f t="shared" si="5"/>
        <v>2583.3333333333335</v>
      </c>
      <c r="J11" s="19"/>
    </row>
    <row r="12" spans="1:10" x14ac:dyDescent="0.25">
      <c r="A12" s="32"/>
      <c r="B12" s="32"/>
      <c r="C12" s="32"/>
      <c r="H12" s="11"/>
      <c r="I12" s="12"/>
      <c r="J12" s="1"/>
    </row>
    <row r="13" spans="1:10" x14ac:dyDescent="0.25">
      <c r="A13" s="2"/>
      <c r="B13" s="2"/>
      <c r="C13" s="2"/>
      <c r="D13" s="2" t="s">
        <v>0</v>
      </c>
      <c r="E13" s="2" t="s">
        <v>0</v>
      </c>
      <c r="F13" s="2" t="s">
        <v>0</v>
      </c>
      <c r="G13" s="33" t="s">
        <v>0</v>
      </c>
      <c r="H13" s="34" t="s">
        <v>0</v>
      </c>
      <c r="I13" s="35" t="s">
        <v>0</v>
      </c>
      <c r="J13" s="3"/>
    </row>
    <row r="14" spans="1:10" ht="29.25" customHeight="1" x14ac:dyDescent="0.25">
      <c r="A14" s="4" t="s">
        <v>1</v>
      </c>
      <c r="B14" s="5" t="s">
        <v>2</v>
      </c>
      <c r="C14" s="36">
        <v>3400</v>
      </c>
      <c r="D14" s="37">
        <v>3600</v>
      </c>
      <c r="E14" s="7">
        <v>4000</v>
      </c>
      <c r="F14" s="7">
        <v>4080</v>
      </c>
      <c r="G14" s="7">
        <v>4360</v>
      </c>
      <c r="H14" s="7">
        <v>4600</v>
      </c>
      <c r="I14" s="38">
        <v>5000</v>
      </c>
      <c r="J14" s="1"/>
    </row>
    <row r="15" spans="1:10" x14ac:dyDescent="0.25">
      <c r="A15" s="5"/>
      <c r="B15" s="5"/>
      <c r="C15" s="9"/>
      <c r="D15" s="9"/>
      <c r="E15" s="9"/>
      <c r="F15" s="9"/>
      <c r="G15" s="10"/>
      <c r="H15" s="11"/>
      <c r="I15" s="39"/>
      <c r="J15" s="1"/>
    </row>
    <row r="16" spans="1:10" x14ac:dyDescent="0.25">
      <c r="A16" s="13" t="s">
        <v>3</v>
      </c>
      <c r="B16" s="14" t="s">
        <v>2</v>
      </c>
      <c r="C16" s="15">
        <f>C14/1.2</f>
        <v>2833.3333333333335</v>
      </c>
      <c r="D16" s="15">
        <f t="shared" ref="D16:I16" si="6">D14/1.2</f>
        <v>3000</v>
      </c>
      <c r="E16" s="15">
        <f t="shared" si="6"/>
        <v>3333.3333333333335</v>
      </c>
      <c r="F16" s="15">
        <f t="shared" si="6"/>
        <v>3400</v>
      </c>
      <c r="G16" s="16">
        <f t="shared" si="6"/>
        <v>3633.3333333333335</v>
      </c>
      <c r="H16" s="17">
        <f t="shared" si="6"/>
        <v>3833.3333333333335</v>
      </c>
      <c r="I16" s="40">
        <f t="shared" si="6"/>
        <v>4166.666666666667</v>
      </c>
      <c r="J16" s="19"/>
    </row>
    <row r="17" spans="1:10" x14ac:dyDescent="0.25">
      <c r="A17" s="20" t="s">
        <v>4</v>
      </c>
      <c r="B17" s="21"/>
      <c r="C17" s="22">
        <f>C14-C16</f>
        <v>566.66666666666652</v>
      </c>
      <c r="D17" s="22">
        <f t="shared" ref="D17:I17" si="7">D14-D16</f>
        <v>600</v>
      </c>
      <c r="E17" s="22">
        <f>E14-E16</f>
        <v>666.66666666666652</v>
      </c>
      <c r="F17" s="22">
        <f t="shared" si="7"/>
        <v>680</v>
      </c>
      <c r="G17" s="23">
        <f t="shared" si="7"/>
        <v>726.66666666666652</v>
      </c>
      <c r="H17" s="24">
        <f t="shared" si="7"/>
        <v>766.66666666666652</v>
      </c>
      <c r="I17" s="41">
        <f t="shared" si="7"/>
        <v>833.33333333333303</v>
      </c>
      <c r="J17" s="19"/>
    </row>
    <row r="18" spans="1:10" x14ac:dyDescent="0.25">
      <c r="A18" s="20" t="s">
        <v>5</v>
      </c>
      <c r="B18" s="21" t="s">
        <v>2</v>
      </c>
      <c r="C18" s="26">
        <f>C16*0.2</f>
        <v>566.66666666666674</v>
      </c>
      <c r="D18" s="26">
        <f>D16*0.2</f>
        <v>600</v>
      </c>
      <c r="E18" s="26">
        <f t="shared" ref="E18:I18" si="8">E16*0.2</f>
        <v>666.66666666666674</v>
      </c>
      <c r="F18" s="26">
        <f t="shared" si="8"/>
        <v>680</v>
      </c>
      <c r="G18" s="27">
        <f t="shared" si="8"/>
        <v>726.66666666666674</v>
      </c>
      <c r="H18" s="28">
        <f t="shared" si="8"/>
        <v>766.66666666666674</v>
      </c>
      <c r="I18" s="42">
        <f t="shared" si="8"/>
        <v>833.33333333333348</v>
      </c>
      <c r="J18" s="19"/>
    </row>
    <row r="19" spans="1:10" x14ac:dyDescent="0.25">
      <c r="A19" s="13" t="s">
        <v>6</v>
      </c>
      <c r="B19" s="14" t="s">
        <v>2</v>
      </c>
      <c r="C19" s="15">
        <f>C16-C18</f>
        <v>2266.666666666667</v>
      </c>
      <c r="D19" s="15">
        <f t="shared" ref="D19:I19" si="9">D16-D18</f>
        <v>2400</v>
      </c>
      <c r="E19" s="15">
        <f t="shared" si="9"/>
        <v>2666.666666666667</v>
      </c>
      <c r="F19" s="15">
        <f t="shared" si="9"/>
        <v>2720</v>
      </c>
      <c r="G19" s="16">
        <f t="shared" si="9"/>
        <v>2906.666666666667</v>
      </c>
      <c r="H19" s="17">
        <f t="shared" si="9"/>
        <v>3066.666666666667</v>
      </c>
      <c r="I19" s="43">
        <f t="shared" si="9"/>
        <v>3333.3333333333335</v>
      </c>
      <c r="J19" s="19"/>
    </row>
    <row r="20" spans="1:10" x14ac:dyDescent="0.25">
      <c r="A20" s="20" t="s">
        <v>7</v>
      </c>
      <c r="B20" s="21" t="s">
        <v>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19"/>
    </row>
    <row r="21" spans="1:10" x14ac:dyDescent="0.25">
      <c r="A21" s="13" t="s">
        <v>8</v>
      </c>
      <c r="B21" s="14"/>
      <c r="C21" s="30">
        <f t="shared" ref="C21:I21" si="10">C20</f>
        <v>0</v>
      </c>
      <c r="D21" s="30">
        <f t="shared" si="10"/>
        <v>0</v>
      </c>
      <c r="E21" s="30">
        <f t="shared" si="10"/>
        <v>0</v>
      </c>
      <c r="F21" s="30">
        <f t="shared" si="10"/>
        <v>0</v>
      </c>
      <c r="G21" s="44">
        <f t="shared" si="10"/>
        <v>0</v>
      </c>
      <c r="H21" s="45">
        <f t="shared" si="10"/>
        <v>0</v>
      </c>
      <c r="I21" s="46">
        <f t="shared" si="10"/>
        <v>0</v>
      </c>
      <c r="J21" s="19"/>
    </row>
    <row r="22" spans="1:10" x14ac:dyDescent="0.25">
      <c r="A22" s="31" t="s">
        <v>9</v>
      </c>
      <c r="B22" s="14" t="s">
        <v>2</v>
      </c>
      <c r="C22" s="30">
        <f>C19+C17</f>
        <v>2833.3333333333335</v>
      </c>
      <c r="D22" s="30">
        <f t="shared" ref="D22:I22" si="11">D19+D17</f>
        <v>3000</v>
      </c>
      <c r="E22" s="30">
        <f t="shared" si="11"/>
        <v>3333.3333333333335</v>
      </c>
      <c r="F22" s="30">
        <f t="shared" si="11"/>
        <v>3400</v>
      </c>
      <c r="G22" s="30">
        <f t="shared" si="11"/>
        <v>3633.3333333333335</v>
      </c>
      <c r="H22" s="30">
        <f t="shared" si="11"/>
        <v>3833.3333333333335</v>
      </c>
      <c r="I22" s="30">
        <f t="shared" si="11"/>
        <v>4166.6666666666661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21</v>
      </c>
      <c r="J25" s="1"/>
    </row>
    <row r="26" spans="1:10" ht="16.5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6Iu6PLK17lRbsLG0aqawmy7J6wkFeZskBa++UI+9273EzFBTIlxLYopi/D6DEdBP/d6QwchnqxKRloqbDfuB1A==" saltValue="a6tOdy95RWDg2BhTzyR8aA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F14" sqref="F14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5.85546875" customWidth="1"/>
    <col min="10" max="10" width="4.7109375" customWidth="1"/>
  </cols>
  <sheetData>
    <row r="1" spans="1:10" ht="42" customHeight="1" x14ac:dyDescent="0.25">
      <c r="A1" s="71" t="s">
        <v>19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17.25" customHeight="1" x14ac:dyDescent="0.25">
      <c r="A2" s="2"/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3"/>
    </row>
    <row r="3" spans="1:10" ht="29.25" customHeight="1" x14ac:dyDescent="0.25">
      <c r="A3" s="4" t="s">
        <v>1</v>
      </c>
      <c r="B3" s="5" t="s">
        <v>2</v>
      </c>
      <c r="C3" s="6">
        <v>5100</v>
      </c>
      <c r="D3" s="6">
        <v>5450</v>
      </c>
      <c r="E3" s="7">
        <v>6000</v>
      </c>
      <c r="F3" s="7">
        <v>6900</v>
      </c>
      <c r="G3" s="7">
        <v>7725</v>
      </c>
      <c r="H3" s="7">
        <v>8200</v>
      </c>
      <c r="I3" s="7">
        <v>8700</v>
      </c>
      <c r="J3" s="1"/>
    </row>
    <row r="4" spans="1:10" x14ac:dyDescent="0.25">
      <c r="A4" s="5"/>
      <c r="B4" s="5"/>
      <c r="C4" s="9"/>
      <c r="D4" s="9"/>
      <c r="E4" s="9"/>
      <c r="F4" s="9"/>
      <c r="G4" s="9"/>
      <c r="H4" s="9"/>
      <c r="I4" s="9"/>
      <c r="J4" s="1"/>
    </row>
    <row r="5" spans="1:10" x14ac:dyDescent="0.25">
      <c r="A5" s="13" t="s">
        <v>3</v>
      </c>
      <c r="B5" s="14" t="s">
        <v>2</v>
      </c>
      <c r="C5" s="15">
        <f>C3/1.2</f>
        <v>4250</v>
      </c>
      <c r="D5" s="15">
        <f t="shared" ref="D5:E5" si="0">D3/1.2</f>
        <v>4541.666666666667</v>
      </c>
      <c r="E5" s="15">
        <f t="shared" si="0"/>
        <v>5000</v>
      </c>
      <c r="F5" s="15">
        <f t="shared" ref="F5:G5" si="1">F3/1.2</f>
        <v>5750</v>
      </c>
      <c r="G5" s="15">
        <f t="shared" si="1"/>
        <v>6437.5</v>
      </c>
      <c r="H5" s="15">
        <f t="shared" ref="H5:I5" si="2">H3/1.2</f>
        <v>6833.3333333333339</v>
      </c>
      <c r="I5" s="15">
        <f t="shared" si="2"/>
        <v>7250</v>
      </c>
      <c r="J5" s="19"/>
    </row>
    <row r="6" spans="1:10" x14ac:dyDescent="0.25">
      <c r="A6" s="20" t="s">
        <v>4</v>
      </c>
      <c r="B6" s="21"/>
      <c r="C6" s="22">
        <f>C3-C5</f>
        <v>850</v>
      </c>
      <c r="D6" s="22">
        <f t="shared" ref="D6:E6" si="3">D3-D5</f>
        <v>908.33333333333303</v>
      </c>
      <c r="E6" s="22">
        <f t="shared" si="3"/>
        <v>1000</v>
      </c>
      <c r="F6" s="22">
        <f t="shared" ref="F6:G6" si="4">F3-F5</f>
        <v>1150</v>
      </c>
      <c r="G6" s="22">
        <f t="shared" si="4"/>
        <v>1287.5</v>
      </c>
      <c r="H6" s="22">
        <f t="shared" ref="H6:I6" si="5">H3-H5</f>
        <v>1366.6666666666661</v>
      </c>
      <c r="I6" s="22">
        <f t="shared" si="5"/>
        <v>1450</v>
      </c>
      <c r="J6" s="19"/>
    </row>
    <row r="7" spans="1:10" x14ac:dyDescent="0.25">
      <c r="A7" s="20" t="s">
        <v>5</v>
      </c>
      <c r="B7" s="21" t="s">
        <v>2</v>
      </c>
      <c r="C7" s="26">
        <f>C5*0.2</f>
        <v>850</v>
      </c>
      <c r="D7" s="26">
        <f t="shared" ref="D7:E7" si="6">D5*0.2</f>
        <v>908.33333333333348</v>
      </c>
      <c r="E7" s="26">
        <f t="shared" si="6"/>
        <v>1000</v>
      </c>
      <c r="F7" s="26">
        <f t="shared" ref="F7:G7" si="7">F5*0.2</f>
        <v>1150</v>
      </c>
      <c r="G7" s="26">
        <f t="shared" si="7"/>
        <v>1287.5</v>
      </c>
      <c r="H7" s="26">
        <f t="shared" ref="H7:I7" si="8">H5*0.2</f>
        <v>1366.666666666667</v>
      </c>
      <c r="I7" s="26">
        <f t="shared" si="8"/>
        <v>1450</v>
      </c>
      <c r="J7" s="19"/>
    </row>
    <row r="8" spans="1:10" x14ac:dyDescent="0.25">
      <c r="A8" s="13" t="s">
        <v>6</v>
      </c>
      <c r="B8" s="14" t="s">
        <v>2</v>
      </c>
      <c r="C8" s="15">
        <f>C5-C7</f>
        <v>3400</v>
      </c>
      <c r="D8" s="15">
        <f t="shared" ref="D8:E8" si="9">D5-D7</f>
        <v>3633.3333333333335</v>
      </c>
      <c r="E8" s="15">
        <f t="shared" si="9"/>
        <v>4000</v>
      </c>
      <c r="F8" s="15">
        <f t="shared" ref="F8:G8" si="10">F5-F7</f>
        <v>4600</v>
      </c>
      <c r="G8" s="15">
        <f t="shared" si="10"/>
        <v>5150</v>
      </c>
      <c r="H8" s="15">
        <f t="shared" ref="H8:I8" si="11">H5-H7</f>
        <v>5466.666666666667</v>
      </c>
      <c r="I8" s="15">
        <f t="shared" si="11"/>
        <v>5800</v>
      </c>
      <c r="J8" s="19"/>
    </row>
    <row r="9" spans="1:10" x14ac:dyDescent="0.25">
      <c r="A9" s="20" t="s">
        <v>7</v>
      </c>
      <c r="B9" s="21" t="s">
        <v>2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19"/>
    </row>
    <row r="10" spans="1:10" x14ac:dyDescent="0.25">
      <c r="A10" s="13" t="s">
        <v>8</v>
      </c>
      <c r="B10" s="14"/>
      <c r="C10" s="30">
        <f t="shared" ref="C10:E10" si="12">C9</f>
        <v>0</v>
      </c>
      <c r="D10" s="30">
        <f t="shared" si="12"/>
        <v>0</v>
      </c>
      <c r="E10" s="30">
        <f t="shared" si="12"/>
        <v>0</v>
      </c>
      <c r="F10" s="30">
        <f t="shared" ref="F10:G10" si="13">F9</f>
        <v>0</v>
      </c>
      <c r="G10" s="30">
        <f t="shared" si="13"/>
        <v>0</v>
      </c>
      <c r="H10" s="30">
        <f t="shared" ref="H10:I10" si="14">H9</f>
        <v>0</v>
      </c>
      <c r="I10" s="30">
        <f t="shared" si="14"/>
        <v>0</v>
      </c>
      <c r="J10" s="19"/>
    </row>
    <row r="11" spans="1:10" x14ac:dyDescent="0.25">
      <c r="A11" s="31" t="s">
        <v>9</v>
      </c>
      <c r="B11" s="14" t="s">
        <v>2</v>
      </c>
      <c r="C11" s="30">
        <f>C8+C6</f>
        <v>4250</v>
      </c>
      <c r="D11" s="30">
        <f t="shared" ref="D11:E11" si="15">D8+D6</f>
        <v>4541.6666666666661</v>
      </c>
      <c r="E11" s="30">
        <f t="shared" si="15"/>
        <v>5000</v>
      </c>
      <c r="F11" s="30">
        <f t="shared" ref="F11:G11" si="16">F8+F6</f>
        <v>5750</v>
      </c>
      <c r="G11" s="30">
        <f t="shared" si="16"/>
        <v>6437.5</v>
      </c>
      <c r="H11" s="30">
        <f t="shared" ref="H11:I11" si="17">H8+H6</f>
        <v>6833.333333333333</v>
      </c>
      <c r="I11" s="30">
        <f t="shared" si="17"/>
        <v>7250</v>
      </c>
      <c r="J11" s="19"/>
    </row>
    <row r="12" spans="1:10" x14ac:dyDescent="0.25">
      <c r="A12" s="32"/>
      <c r="B12" s="32"/>
      <c r="C12" s="32"/>
      <c r="H12" s="11"/>
      <c r="I12" s="12"/>
      <c r="J12" s="1"/>
    </row>
    <row r="13" spans="1:10" x14ac:dyDescent="0.25">
      <c r="A13" s="2"/>
      <c r="B13" s="2"/>
      <c r="C13" s="2"/>
      <c r="D13" s="2" t="s">
        <v>0</v>
      </c>
      <c r="E13" s="2" t="s">
        <v>0</v>
      </c>
      <c r="F13" s="2" t="s">
        <v>0</v>
      </c>
      <c r="G13" s="33" t="s">
        <v>0</v>
      </c>
      <c r="H13" s="34" t="s">
        <v>0</v>
      </c>
      <c r="I13" s="35" t="s">
        <v>0</v>
      </c>
      <c r="J13" s="3"/>
    </row>
    <row r="14" spans="1:10" ht="29.25" customHeight="1" x14ac:dyDescent="0.25">
      <c r="A14" s="4" t="s">
        <v>1</v>
      </c>
      <c r="B14" s="5" t="s">
        <v>2</v>
      </c>
      <c r="C14" s="7">
        <v>8900</v>
      </c>
      <c r="D14" s="7">
        <v>9200</v>
      </c>
      <c r="E14" s="7">
        <v>10200</v>
      </c>
      <c r="F14" s="7">
        <v>10250</v>
      </c>
      <c r="G14" s="7">
        <v>10500</v>
      </c>
      <c r="H14" s="7">
        <v>10700</v>
      </c>
      <c r="I14" s="7">
        <v>11000</v>
      </c>
      <c r="J14" s="1"/>
    </row>
    <row r="15" spans="1:10" x14ac:dyDescent="0.25">
      <c r="A15" s="5"/>
      <c r="B15" s="5"/>
      <c r="C15" s="9"/>
      <c r="D15" s="9"/>
      <c r="E15" s="9"/>
      <c r="F15" s="9"/>
      <c r="G15" s="9"/>
      <c r="H15" s="9"/>
      <c r="I15" s="9"/>
      <c r="J15" s="1"/>
    </row>
    <row r="16" spans="1:10" x14ac:dyDescent="0.25">
      <c r="A16" s="13" t="s">
        <v>3</v>
      </c>
      <c r="B16" s="14" t="s">
        <v>2</v>
      </c>
      <c r="C16" s="15">
        <f t="shared" ref="C16:D16" si="18">C14/1.2</f>
        <v>7416.666666666667</v>
      </c>
      <c r="D16" s="15">
        <f t="shared" si="18"/>
        <v>7666.666666666667</v>
      </c>
      <c r="E16" s="15">
        <f t="shared" ref="E16:F16" si="19">E14/1.2</f>
        <v>8500</v>
      </c>
      <c r="F16" s="15">
        <f t="shared" si="19"/>
        <v>8541.6666666666679</v>
      </c>
      <c r="G16" s="15">
        <f t="shared" ref="G16:H16" si="20">G14/1.2</f>
        <v>8750</v>
      </c>
      <c r="H16" s="15">
        <f t="shared" ref="H16:I16" si="21">H14/1.2</f>
        <v>8916.6666666666679</v>
      </c>
      <c r="I16" s="15">
        <f t="shared" si="21"/>
        <v>9166.6666666666679</v>
      </c>
      <c r="J16" s="19"/>
    </row>
    <row r="17" spans="1:10" x14ac:dyDescent="0.25">
      <c r="A17" s="20" t="s">
        <v>4</v>
      </c>
      <c r="B17" s="21"/>
      <c r="C17" s="22">
        <f t="shared" ref="C17:D17" si="22">C14-C16</f>
        <v>1483.333333333333</v>
      </c>
      <c r="D17" s="22">
        <f t="shared" si="22"/>
        <v>1533.333333333333</v>
      </c>
      <c r="E17" s="22">
        <f t="shared" ref="E17:F17" si="23">E14-E16</f>
        <v>1700</v>
      </c>
      <c r="F17" s="22">
        <f t="shared" si="23"/>
        <v>1708.3333333333321</v>
      </c>
      <c r="G17" s="22">
        <f t="shared" ref="G17:H17" si="24">G14-G16</f>
        <v>1750</v>
      </c>
      <c r="H17" s="22">
        <f t="shared" ref="H17:I17" si="25">H14-H16</f>
        <v>1783.3333333333321</v>
      </c>
      <c r="I17" s="22">
        <f t="shared" si="25"/>
        <v>1833.3333333333321</v>
      </c>
      <c r="J17" s="19"/>
    </row>
    <row r="18" spans="1:10" x14ac:dyDescent="0.25">
      <c r="A18" s="20" t="s">
        <v>5</v>
      </c>
      <c r="B18" s="21" t="s">
        <v>2</v>
      </c>
      <c r="C18" s="26">
        <f t="shared" ref="C18:D18" si="26">C16*0.2</f>
        <v>1483.3333333333335</v>
      </c>
      <c r="D18" s="26">
        <f t="shared" si="26"/>
        <v>1533.3333333333335</v>
      </c>
      <c r="E18" s="26">
        <f t="shared" ref="E18:F18" si="27">E16*0.2</f>
        <v>1700</v>
      </c>
      <c r="F18" s="26">
        <f t="shared" si="27"/>
        <v>1708.3333333333337</v>
      </c>
      <c r="G18" s="26">
        <f t="shared" ref="G18:H18" si="28">G16*0.2</f>
        <v>1750</v>
      </c>
      <c r="H18" s="26">
        <f t="shared" ref="H18:I18" si="29">H16*0.2</f>
        <v>1783.3333333333337</v>
      </c>
      <c r="I18" s="26">
        <f t="shared" si="29"/>
        <v>1833.3333333333337</v>
      </c>
      <c r="J18" s="19"/>
    </row>
    <row r="19" spans="1:10" x14ac:dyDescent="0.25">
      <c r="A19" s="13" t="s">
        <v>6</v>
      </c>
      <c r="B19" s="14" t="s">
        <v>2</v>
      </c>
      <c r="C19" s="15">
        <f t="shared" ref="C19:D19" si="30">C16-C18</f>
        <v>5933.3333333333339</v>
      </c>
      <c r="D19" s="15">
        <f t="shared" si="30"/>
        <v>6133.3333333333339</v>
      </c>
      <c r="E19" s="15">
        <f t="shared" ref="E19:F19" si="31">E16-E18</f>
        <v>6800</v>
      </c>
      <c r="F19" s="15">
        <f t="shared" si="31"/>
        <v>6833.3333333333339</v>
      </c>
      <c r="G19" s="15">
        <f t="shared" ref="G19:H19" si="32">G16-G18</f>
        <v>7000</v>
      </c>
      <c r="H19" s="15">
        <f t="shared" ref="H19:I19" si="33">H16-H18</f>
        <v>7133.3333333333339</v>
      </c>
      <c r="I19" s="15">
        <f t="shared" si="33"/>
        <v>7333.3333333333339</v>
      </c>
      <c r="J19" s="19"/>
    </row>
    <row r="20" spans="1:10" x14ac:dyDescent="0.25">
      <c r="A20" s="20" t="s">
        <v>7</v>
      </c>
      <c r="B20" s="21" t="s">
        <v>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19"/>
    </row>
    <row r="21" spans="1:10" x14ac:dyDescent="0.25">
      <c r="A21" s="13" t="s">
        <v>8</v>
      </c>
      <c r="B21" s="14"/>
      <c r="C21" s="30">
        <f t="shared" ref="C21:D21" si="34">C20</f>
        <v>0</v>
      </c>
      <c r="D21" s="30">
        <f t="shared" si="34"/>
        <v>0</v>
      </c>
      <c r="E21" s="30">
        <f t="shared" ref="E21:F21" si="35">E20</f>
        <v>0</v>
      </c>
      <c r="F21" s="30">
        <f t="shared" si="35"/>
        <v>0</v>
      </c>
      <c r="G21" s="30">
        <f t="shared" ref="G21:H21" si="36">G20</f>
        <v>0</v>
      </c>
      <c r="H21" s="30">
        <f t="shared" ref="H21:I21" si="37">H20</f>
        <v>0</v>
      </c>
      <c r="I21" s="30">
        <f t="shared" si="37"/>
        <v>0</v>
      </c>
      <c r="J21" s="19"/>
    </row>
    <row r="22" spans="1:10" x14ac:dyDescent="0.25">
      <c r="A22" s="31" t="s">
        <v>9</v>
      </c>
      <c r="B22" s="14" t="s">
        <v>2</v>
      </c>
      <c r="C22" s="30">
        <f t="shared" ref="C22:D22" si="38">C19+C17</f>
        <v>7416.666666666667</v>
      </c>
      <c r="D22" s="30">
        <f t="shared" si="38"/>
        <v>7666.666666666667</v>
      </c>
      <c r="E22" s="30">
        <f t="shared" ref="E22:F22" si="39">E19+E17</f>
        <v>8500</v>
      </c>
      <c r="F22" s="30">
        <f t="shared" si="39"/>
        <v>8541.6666666666661</v>
      </c>
      <c r="G22" s="30">
        <f t="shared" ref="G22:H22" si="40">G19+G17</f>
        <v>8750</v>
      </c>
      <c r="H22" s="30">
        <f t="shared" ref="H22:I22" si="41">H19+H17</f>
        <v>8916.6666666666661</v>
      </c>
      <c r="I22" s="30">
        <f t="shared" si="41"/>
        <v>9166.6666666666661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22</v>
      </c>
      <c r="J25" s="1"/>
    </row>
    <row r="26" spans="1:10" ht="30" customHeight="1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  <c r="J27" s="1"/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1yaOlkMSP4p3atQ/G9iQHheeAtSugOXFvmOf4YieVIk76+rTyfSLuOLB7JWVVWwwc4zNhZlfI9cDB6a3TlsHUA==" saltValue="zdcncxKFjizaJd5IiHBgFg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activeCell="E15" sqref="E15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6.28515625" customWidth="1"/>
    <col min="10" max="10" width="4.7109375" customWidth="1"/>
  </cols>
  <sheetData>
    <row r="1" spans="1:10" ht="42" customHeight="1" thickBot="1" x14ac:dyDescent="0.3">
      <c r="A1" s="73" t="s">
        <v>19</v>
      </c>
      <c r="B1" s="74"/>
      <c r="C1" s="74"/>
      <c r="D1" s="74"/>
      <c r="E1" s="74"/>
      <c r="F1" s="74"/>
      <c r="G1" s="74"/>
      <c r="H1" s="74"/>
      <c r="I1" s="75"/>
      <c r="J1" s="1"/>
    </row>
    <row r="2" spans="1:10" ht="17.25" customHeight="1" x14ac:dyDescent="0.25">
      <c r="A2" s="51"/>
      <c r="B2" s="51"/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3"/>
    </row>
    <row r="3" spans="1:10" ht="29.25" customHeight="1" x14ac:dyDescent="0.25">
      <c r="A3" s="4" t="s">
        <v>1</v>
      </c>
      <c r="B3" s="5" t="s">
        <v>2</v>
      </c>
      <c r="C3" s="7">
        <v>11000</v>
      </c>
      <c r="D3" s="7">
        <v>11700</v>
      </c>
      <c r="E3" s="37">
        <v>15000</v>
      </c>
      <c r="F3" s="37">
        <v>15800</v>
      </c>
      <c r="G3" s="37">
        <v>16500</v>
      </c>
      <c r="H3" s="53">
        <v>17000</v>
      </c>
      <c r="I3" s="54">
        <v>17400</v>
      </c>
      <c r="J3" s="1"/>
    </row>
    <row r="4" spans="1:10" x14ac:dyDescent="0.25">
      <c r="A4" s="5"/>
      <c r="B4" s="5"/>
      <c r="C4" s="9"/>
      <c r="D4" s="9"/>
      <c r="E4" s="9"/>
      <c r="F4" s="9"/>
      <c r="G4" s="9"/>
      <c r="H4" s="55"/>
      <c r="I4" s="12"/>
      <c r="J4" s="1"/>
    </row>
    <row r="5" spans="1:10" x14ac:dyDescent="0.25">
      <c r="A5" s="13" t="s">
        <v>3</v>
      </c>
      <c r="B5" s="14" t="s">
        <v>2</v>
      </c>
      <c r="C5" s="15">
        <f t="shared" ref="C5:D5" si="0">C3/1.2</f>
        <v>9166.6666666666679</v>
      </c>
      <c r="D5" s="15">
        <f t="shared" si="0"/>
        <v>9750</v>
      </c>
      <c r="E5" s="15">
        <f t="shared" ref="C5:I5" si="1">E3/1.2</f>
        <v>12500</v>
      </c>
      <c r="F5" s="15">
        <f t="shared" si="1"/>
        <v>13166.666666666668</v>
      </c>
      <c r="G5" s="15">
        <f t="shared" si="1"/>
        <v>13750</v>
      </c>
      <c r="H5" s="56">
        <f t="shared" si="1"/>
        <v>14166.666666666668</v>
      </c>
      <c r="I5" s="18">
        <f t="shared" si="1"/>
        <v>14500</v>
      </c>
      <c r="J5" s="19"/>
    </row>
    <row r="6" spans="1:10" x14ac:dyDescent="0.25">
      <c r="A6" s="20" t="s">
        <v>4</v>
      </c>
      <c r="B6" s="21"/>
      <c r="C6" s="22">
        <f t="shared" ref="C6:D6" si="2">C3-C5</f>
        <v>1833.3333333333321</v>
      </c>
      <c r="D6" s="22">
        <f t="shared" si="2"/>
        <v>1950</v>
      </c>
      <c r="E6" s="22">
        <f t="shared" ref="C6:I6" si="3">E3-E5</f>
        <v>2500</v>
      </c>
      <c r="F6" s="22">
        <f t="shared" si="3"/>
        <v>2633.3333333333321</v>
      </c>
      <c r="G6" s="22">
        <f t="shared" si="3"/>
        <v>2750</v>
      </c>
      <c r="H6" s="57">
        <f t="shared" si="3"/>
        <v>2833.3333333333321</v>
      </c>
      <c r="I6" s="25">
        <f t="shared" si="3"/>
        <v>2900</v>
      </c>
      <c r="J6" s="19"/>
    </row>
    <row r="7" spans="1:10" x14ac:dyDescent="0.25">
      <c r="A7" s="20" t="s">
        <v>5</v>
      </c>
      <c r="B7" s="21" t="s">
        <v>2</v>
      </c>
      <c r="C7" s="26">
        <f t="shared" ref="C7:D7" si="4">C5*0.2</f>
        <v>1833.3333333333337</v>
      </c>
      <c r="D7" s="26">
        <f t="shared" si="4"/>
        <v>1950</v>
      </c>
      <c r="E7" s="26">
        <f t="shared" ref="C7:I7" si="5">E5*0.2</f>
        <v>2500</v>
      </c>
      <c r="F7" s="26">
        <f t="shared" si="5"/>
        <v>2633.3333333333339</v>
      </c>
      <c r="G7" s="26">
        <f t="shared" si="5"/>
        <v>2750</v>
      </c>
      <c r="H7" s="58">
        <f t="shared" si="5"/>
        <v>2833.3333333333339</v>
      </c>
      <c r="I7" s="29">
        <f t="shared" si="5"/>
        <v>2900</v>
      </c>
      <c r="J7" s="19"/>
    </row>
    <row r="8" spans="1:10" x14ac:dyDescent="0.25">
      <c r="A8" s="13" t="s">
        <v>6</v>
      </c>
      <c r="B8" s="14" t="s">
        <v>2</v>
      </c>
      <c r="C8" s="15">
        <f t="shared" ref="C8:D8" si="6">C5-C7</f>
        <v>7333.3333333333339</v>
      </c>
      <c r="D8" s="15">
        <f t="shared" si="6"/>
        <v>7800</v>
      </c>
      <c r="E8" s="15">
        <f t="shared" ref="C8:I8" si="7">E5-E7</f>
        <v>10000</v>
      </c>
      <c r="F8" s="15">
        <f t="shared" si="7"/>
        <v>10533.333333333334</v>
      </c>
      <c r="G8" s="15">
        <f t="shared" si="7"/>
        <v>11000</v>
      </c>
      <c r="H8" s="56">
        <f t="shared" si="7"/>
        <v>11333.333333333334</v>
      </c>
      <c r="I8" s="18">
        <f t="shared" si="7"/>
        <v>11600</v>
      </c>
      <c r="J8" s="19"/>
    </row>
    <row r="9" spans="1:10" x14ac:dyDescent="0.25">
      <c r="A9" s="20" t="s">
        <v>7</v>
      </c>
      <c r="B9" s="21" t="s">
        <v>2</v>
      </c>
      <c r="C9" s="26">
        <v>0</v>
      </c>
      <c r="D9" s="26">
        <v>0</v>
      </c>
      <c r="E9" s="26">
        <f t="shared" ref="C9:I9" si="8">E6/2</f>
        <v>1250</v>
      </c>
      <c r="F9" s="26">
        <f t="shared" si="8"/>
        <v>1316.6666666666661</v>
      </c>
      <c r="G9" s="26">
        <f t="shared" si="8"/>
        <v>1375</v>
      </c>
      <c r="H9" s="58">
        <f t="shared" si="8"/>
        <v>1416.6666666666661</v>
      </c>
      <c r="I9" s="29">
        <f t="shared" si="8"/>
        <v>1450</v>
      </c>
      <c r="J9" s="19"/>
    </row>
    <row r="10" spans="1:10" x14ac:dyDescent="0.25">
      <c r="A10" s="13" t="s">
        <v>8</v>
      </c>
      <c r="B10" s="14"/>
      <c r="C10" s="30">
        <f t="shared" ref="C10:D10" si="9">C9</f>
        <v>0</v>
      </c>
      <c r="D10" s="30">
        <f t="shared" si="9"/>
        <v>0</v>
      </c>
      <c r="E10" s="30">
        <f t="shared" ref="C10:I10" si="10">E9</f>
        <v>1250</v>
      </c>
      <c r="F10" s="30">
        <f t="shared" si="10"/>
        <v>1316.6666666666661</v>
      </c>
      <c r="G10" s="30">
        <f t="shared" si="10"/>
        <v>1375</v>
      </c>
      <c r="H10" s="59">
        <f t="shared" si="10"/>
        <v>1416.6666666666661</v>
      </c>
      <c r="I10" s="60">
        <f t="shared" si="10"/>
        <v>1450</v>
      </c>
      <c r="J10" s="19"/>
    </row>
    <row r="11" spans="1:10" x14ac:dyDescent="0.25">
      <c r="A11" s="31" t="s">
        <v>9</v>
      </c>
      <c r="B11" s="14" t="s">
        <v>2</v>
      </c>
      <c r="C11" s="30">
        <f t="shared" ref="C11:D11" si="11">C8+C6</f>
        <v>9166.6666666666661</v>
      </c>
      <c r="D11" s="30">
        <f t="shared" si="11"/>
        <v>9750</v>
      </c>
      <c r="E11" s="30">
        <f t="shared" ref="C11:I11" si="12">E8+E9</f>
        <v>11250</v>
      </c>
      <c r="F11" s="30">
        <f t="shared" si="12"/>
        <v>11850</v>
      </c>
      <c r="G11" s="30">
        <f t="shared" si="12"/>
        <v>12375</v>
      </c>
      <c r="H11" s="59">
        <f t="shared" si="12"/>
        <v>12750</v>
      </c>
      <c r="I11" s="60">
        <f t="shared" si="12"/>
        <v>13050</v>
      </c>
      <c r="J11" s="19"/>
    </row>
    <row r="12" spans="1:10" x14ac:dyDescent="0.25">
      <c r="A12" s="61"/>
      <c r="B12" s="32"/>
      <c r="C12" s="32"/>
      <c r="D12" s="62"/>
      <c r="H12" s="12"/>
      <c r="I12" s="12"/>
      <c r="J12" s="1"/>
    </row>
    <row r="13" spans="1:10" x14ac:dyDescent="0.25">
      <c r="A13" s="2"/>
      <c r="B13" s="2"/>
      <c r="C13" s="2"/>
      <c r="D13" s="2" t="s">
        <v>0</v>
      </c>
      <c r="E13" s="2" t="s">
        <v>0</v>
      </c>
      <c r="F13" s="2" t="s">
        <v>0</v>
      </c>
      <c r="G13" s="2" t="s">
        <v>0</v>
      </c>
      <c r="H13" s="63" t="s">
        <v>0</v>
      </c>
      <c r="I13" s="35" t="s">
        <v>0</v>
      </c>
      <c r="J13" s="3"/>
    </row>
    <row r="14" spans="1:10" ht="29.25" customHeight="1" x14ac:dyDescent="0.25">
      <c r="A14" s="4" t="s">
        <v>1</v>
      </c>
      <c r="B14" s="5" t="s">
        <v>2</v>
      </c>
      <c r="C14" s="7">
        <v>17900</v>
      </c>
      <c r="D14" s="7">
        <v>18800</v>
      </c>
      <c r="E14" s="7">
        <v>19800</v>
      </c>
      <c r="F14" s="7">
        <v>20400</v>
      </c>
      <c r="G14" s="7">
        <v>25500</v>
      </c>
      <c r="H14" s="36">
        <v>28700</v>
      </c>
      <c r="I14" s="36">
        <v>29800</v>
      </c>
      <c r="J14" s="1"/>
    </row>
    <row r="15" spans="1:10" x14ac:dyDescent="0.25">
      <c r="A15" s="5"/>
      <c r="B15" s="5"/>
      <c r="C15" s="9"/>
      <c r="D15" s="9"/>
      <c r="E15" s="9"/>
      <c r="F15" s="9"/>
      <c r="G15" s="9"/>
      <c r="H15" s="64"/>
      <c r="I15" s="64"/>
      <c r="J15" s="1"/>
    </row>
    <row r="16" spans="1:10" x14ac:dyDescent="0.25">
      <c r="A16" s="13" t="s">
        <v>3</v>
      </c>
      <c r="B16" s="14" t="s">
        <v>2</v>
      </c>
      <c r="C16" s="15">
        <f t="shared" ref="C16:I16" si="13">C14/1.2</f>
        <v>14916.666666666668</v>
      </c>
      <c r="D16" s="15">
        <f t="shared" si="13"/>
        <v>15666.666666666668</v>
      </c>
      <c r="E16" s="15">
        <f t="shared" si="13"/>
        <v>16500</v>
      </c>
      <c r="F16" s="15">
        <f t="shared" si="13"/>
        <v>17000</v>
      </c>
      <c r="G16" s="15">
        <f t="shared" si="13"/>
        <v>21250</v>
      </c>
      <c r="H16" s="15">
        <f t="shared" si="13"/>
        <v>23916.666666666668</v>
      </c>
      <c r="I16" s="15">
        <f t="shared" si="13"/>
        <v>24833.333333333336</v>
      </c>
      <c r="J16" s="19"/>
    </row>
    <row r="17" spans="1:10" x14ac:dyDescent="0.25">
      <c r="A17" s="20" t="s">
        <v>4</v>
      </c>
      <c r="B17" s="21"/>
      <c r="C17" s="22">
        <f>C14-C16</f>
        <v>2983.3333333333321</v>
      </c>
      <c r="D17" s="22">
        <f t="shared" ref="D17:I17" si="14">D14-D16</f>
        <v>3133.3333333333321</v>
      </c>
      <c r="E17" s="22">
        <f t="shared" si="14"/>
        <v>3300</v>
      </c>
      <c r="F17" s="22">
        <f t="shared" si="14"/>
        <v>3400</v>
      </c>
      <c r="G17" s="22">
        <f t="shared" si="14"/>
        <v>4250</v>
      </c>
      <c r="H17" s="22">
        <f t="shared" si="14"/>
        <v>4783.3333333333321</v>
      </c>
      <c r="I17" s="22">
        <f t="shared" si="14"/>
        <v>4966.6666666666642</v>
      </c>
      <c r="J17" s="19"/>
    </row>
    <row r="18" spans="1:10" x14ac:dyDescent="0.25">
      <c r="A18" s="20" t="s">
        <v>5</v>
      </c>
      <c r="B18" s="21" t="s">
        <v>2</v>
      </c>
      <c r="C18" s="26">
        <f>C16*0.2</f>
        <v>2983.3333333333339</v>
      </c>
      <c r="D18" s="26">
        <f t="shared" ref="D18:I18" si="15">D16*0.2</f>
        <v>3133.3333333333339</v>
      </c>
      <c r="E18" s="26">
        <f t="shared" si="15"/>
        <v>3300</v>
      </c>
      <c r="F18" s="26">
        <f t="shared" si="15"/>
        <v>3400</v>
      </c>
      <c r="G18" s="26">
        <f t="shared" si="15"/>
        <v>4250</v>
      </c>
      <c r="H18" s="26">
        <f t="shared" si="15"/>
        <v>4783.3333333333339</v>
      </c>
      <c r="I18" s="26">
        <f t="shared" si="15"/>
        <v>4966.6666666666679</v>
      </c>
      <c r="J18" s="19"/>
    </row>
    <row r="19" spans="1:10" x14ac:dyDescent="0.25">
      <c r="A19" s="13" t="s">
        <v>6</v>
      </c>
      <c r="B19" s="14" t="s">
        <v>2</v>
      </c>
      <c r="C19" s="15">
        <f>C16-C18</f>
        <v>11933.333333333334</v>
      </c>
      <c r="D19" s="15">
        <f t="shared" ref="D19:I19" si="16">D16-D18</f>
        <v>12533.333333333334</v>
      </c>
      <c r="E19" s="15">
        <f>E16-E18</f>
        <v>13200</v>
      </c>
      <c r="F19" s="15">
        <f t="shared" si="16"/>
        <v>13600</v>
      </c>
      <c r="G19" s="15">
        <f t="shared" si="16"/>
        <v>17000</v>
      </c>
      <c r="H19" s="15">
        <f t="shared" si="16"/>
        <v>19133.333333333336</v>
      </c>
      <c r="I19" s="15">
        <f t="shared" si="16"/>
        <v>19866.666666666668</v>
      </c>
      <c r="J19" s="19"/>
    </row>
    <row r="20" spans="1:10" x14ac:dyDescent="0.25">
      <c r="A20" s="20" t="s">
        <v>7</v>
      </c>
      <c r="B20" s="21" t="s">
        <v>2</v>
      </c>
      <c r="C20" s="26">
        <f>C17/2</f>
        <v>1491.6666666666661</v>
      </c>
      <c r="D20" s="26">
        <f t="shared" ref="D20:I20" si="17">D17/2</f>
        <v>1566.6666666666661</v>
      </c>
      <c r="E20" s="26">
        <f t="shared" si="17"/>
        <v>1650</v>
      </c>
      <c r="F20" s="26">
        <f t="shared" si="17"/>
        <v>1700</v>
      </c>
      <c r="G20" s="26">
        <f>G17/2</f>
        <v>2125</v>
      </c>
      <c r="H20" s="26">
        <f t="shared" si="17"/>
        <v>2391.6666666666661</v>
      </c>
      <c r="I20" s="26">
        <f t="shared" si="17"/>
        <v>2483.3333333333321</v>
      </c>
      <c r="J20" s="19"/>
    </row>
    <row r="21" spans="1:10" x14ac:dyDescent="0.25">
      <c r="A21" s="13" t="s">
        <v>8</v>
      </c>
      <c r="B21" s="14"/>
      <c r="C21" s="30">
        <f>C20</f>
        <v>1491.6666666666661</v>
      </c>
      <c r="D21" s="30">
        <f t="shared" ref="D21:I21" si="18">D20</f>
        <v>1566.6666666666661</v>
      </c>
      <c r="E21" s="30">
        <f>E20</f>
        <v>1650</v>
      </c>
      <c r="F21" s="30">
        <f t="shared" si="18"/>
        <v>1700</v>
      </c>
      <c r="G21" s="30">
        <f t="shared" si="18"/>
        <v>2125</v>
      </c>
      <c r="H21" s="30">
        <f t="shared" si="18"/>
        <v>2391.6666666666661</v>
      </c>
      <c r="I21" s="30">
        <f t="shared" si="18"/>
        <v>2483.3333333333321</v>
      </c>
      <c r="J21" s="19"/>
    </row>
    <row r="22" spans="1:10" x14ac:dyDescent="0.25">
      <c r="A22" s="31" t="s">
        <v>9</v>
      </c>
      <c r="B22" s="14" t="s">
        <v>2</v>
      </c>
      <c r="C22" s="30">
        <f t="shared" ref="C22:I22" si="19">C19+C20</f>
        <v>13425</v>
      </c>
      <c r="D22" s="30">
        <f t="shared" si="19"/>
        <v>14100</v>
      </c>
      <c r="E22" s="30">
        <f t="shared" si="19"/>
        <v>14850</v>
      </c>
      <c r="F22" s="30">
        <f t="shared" si="19"/>
        <v>15300</v>
      </c>
      <c r="G22" s="30">
        <f t="shared" si="19"/>
        <v>19125</v>
      </c>
      <c r="H22" s="30">
        <f t="shared" si="19"/>
        <v>21525</v>
      </c>
      <c r="I22" s="30">
        <f t="shared" si="19"/>
        <v>22350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22</v>
      </c>
      <c r="J25" s="1"/>
    </row>
    <row r="26" spans="1:10" ht="30" customHeight="1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  <c r="J27" s="1"/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rOXP5cj8QnHFXO7xM3ORPLNNxMvVu4BuNCSVUg8mmlksu7YC2LmWnSrd4pq8shiGXFpDb9OeLQKuCUbu0Fh+oQ==" saltValue="7FntAvMUmlfbMC1hnD6pkA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workbookViewId="0">
      <selection activeCell="F21" sqref="F21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6.28515625" customWidth="1"/>
    <col min="10" max="10" width="4.7109375" customWidth="1"/>
  </cols>
  <sheetData>
    <row r="1" spans="1:10" ht="42" customHeight="1" thickBot="1" x14ac:dyDescent="0.3">
      <c r="A1" s="73" t="s">
        <v>19</v>
      </c>
      <c r="B1" s="74"/>
      <c r="C1" s="74"/>
      <c r="D1" s="74"/>
      <c r="E1" s="74"/>
      <c r="F1" s="74"/>
      <c r="G1" s="74"/>
      <c r="H1" s="74"/>
      <c r="I1" s="75"/>
      <c r="J1" s="1"/>
    </row>
    <row r="2" spans="1:10" ht="17.25" customHeight="1" x14ac:dyDescent="0.25">
      <c r="A2" s="51"/>
      <c r="B2" s="51"/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3"/>
    </row>
    <row r="3" spans="1:10" ht="29.25" customHeight="1" x14ac:dyDescent="0.25">
      <c r="A3" s="4" t="s">
        <v>1</v>
      </c>
      <c r="B3" s="5" t="s">
        <v>2</v>
      </c>
      <c r="C3" s="37">
        <v>13500</v>
      </c>
      <c r="D3" s="37">
        <v>15000</v>
      </c>
      <c r="E3" s="37">
        <v>16000</v>
      </c>
      <c r="F3" s="37">
        <v>17400</v>
      </c>
      <c r="G3" s="53">
        <v>17900</v>
      </c>
      <c r="H3" s="53">
        <v>18000</v>
      </c>
      <c r="I3" s="54">
        <v>22500</v>
      </c>
      <c r="J3" s="1"/>
    </row>
    <row r="4" spans="1:10" x14ac:dyDescent="0.25">
      <c r="A4" s="5"/>
      <c r="B4" s="5"/>
      <c r="C4" s="9"/>
      <c r="D4" s="9"/>
      <c r="E4" s="9"/>
      <c r="F4" s="9"/>
      <c r="G4" s="55"/>
      <c r="H4" s="55"/>
      <c r="I4" s="12"/>
      <c r="J4" s="1"/>
    </row>
    <row r="5" spans="1:10" x14ac:dyDescent="0.25">
      <c r="A5" s="13" t="s">
        <v>3</v>
      </c>
      <c r="B5" s="14" t="s">
        <v>2</v>
      </c>
      <c r="C5" s="15">
        <f t="shared" ref="C5:G5" si="0">C3/1.2</f>
        <v>11250</v>
      </c>
      <c r="D5" s="15">
        <f t="shared" si="0"/>
        <v>12500</v>
      </c>
      <c r="E5" s="15">
        <f t="shared" si="0"/>
        <v>13333.333333333334</v>
      </c>
      <c r="F5" s="15">
        <f t="shared" si="0"/>
        <v>14500</v>
      </c>
      <c r="G5" s="56">
        <f t="shared" si="0"/>
        <v>14916.666666666668</v>
      </c>
      <c r="H5" s="56">
        <f t="shared" ref="H5:I5" si="1">H3/1.2</f>
        <v>15000</v>
      </c>
      <c r="I5" s="18">
        <f t="shared" si="1"/>
        <v>18750</v>
      </c>
      <c r="J5" s="19"/>
    </row>
    <row r="6" spans="1:10" x14ac:dyDescent="0.25">
      <c r="A6" s="20" t="s">
        <v>4</v>
      </c>
      <c r="B6" s="21"/>
      <c r="C6" s="22">
        <f t="shared" ref="C6:G6" si="2">C3-C5</f>
        <v>2250</v>
      </c>
      <c r="D6" s="22">
        <f t="shared" si="2"/>
        <v>2500</v>
      </c>
      <c r="E6" s="22">
        <f t="shared" si="2"/>
        <v>2666.6666666666661</v>
      </c>
      <c r="F6" s="22">
        <f t="shared" si="2"/>
        <v>2900</v>
      </c>
      <c r="G6" s="57">
        <f t="shared" si="2"/>
        <v>2983.3333333333321</v>
      </c>
      <c r="H6" s="57">
        <f t="shared" ref="H6:I6" si="3">H3-H5</f>
        <v>3000</v>
      </c>
      <c r="I6" s="25">
        <f t="shared" si="3"/>
        <v>3750</v>
      </c>
      <c r="J6" s="19"/>
    </row>
    <row r="7" spans="1:10" x14ac:dyDescent="0.25">
      <c r="A7" s="20" t="s">
        <v>5</v>
      </c>
      <c r="B7" s="21" t="s">
        <v>2</v>
      </c>
      <c r="C7" s="26">
        <f t="shared" ref="C7:G7" si="4">C5*0.2</f>
        <v>2250</v>
      </c>
      <c r="D7" s="26">
        <f t="shared" si="4"/>
        <v>2500</v>
      </c>
      <c r="E7" s="26">
        <f t="shared" si="4"/>
        <v>2666.666666666667</v>
      </c>
      <c r="F7" s="26">
        <f t="shared" si="4"/>
        <v>2900</v>
      </c>
      <c r="G7" s="58">
        <f t="shared" si="4"/>
        <v>2983.3333333333339</v>
      </c>
      <c r="H7" s="58">
        <f t="shared" ref="H7:I7" si="5">H5*0.2</f>
        <v>3000</v>
      </c>
      <c r="I7" s="29">
        <f t="shared" si="5"/>
        <v>3750</v>
      </c>
      <c r="J7" s="19"/>
    </row>
    <row r="8" spans="1:10" x14ac:dyDescent="0.25">
      <c r="A8" s="13" t="s">
        <v>6</v>
      </c>
      <c r="B8" s="14" t="s">
        <v>2</v>
      </c>
      <c r="C8" s="15">
        <f t="shared" ref="C8:G8" si="6">C5-C7</f>
        <v>9000</v>
      </c>
      <c r="D8" s="15">
        <f t="shared" si="6"/>
        <v>10000</v>
      </c>
      <c r="E8" s="15">
        <f t="shared" si="6"/>
        <v>10666.666666666668</v>
      </c>
      <c r="F8" s="15">
        <f t="shared" si="6"/>
        <v>11600</v>
      </c>
      <c r="G8" s="56">
        <f t="shared" si="6"/>
        <v>11933.333333333334</v>
      </c>
      <c r="H8" s="56">
        <f t="shared" ref="H8:I8" si="7">H5-H7</f>
        <v>12000</v>
      </c>
      <c r="I8" s="18">
        <f t="shared" si="7"/>
        <v>15000</v>
      </c>
      <c r="J8" s="19"/>
    </row>
    <row r="9" spans="1:10" x14ac:dyDescent="0.25">
      <c r="A9" s="20" t="s">
        <v>7</v>
      </c>
      <c r="B9" s="21" t="s">
        <v>2</v>
      </c>
      <c r="C9" s="26">
        <f t="shared" ref="C9:G9" si="8">C6/2</f>
        <v>1125</v>
      </c>
      <c r="D9" s="26">
        <f t="shared" si="8"/>
        <v>1250</v>
      </c>
      <c r="E9" s="26">
        <f t="shared" si="8"/>
        <v>1333.333333333333</v>
      </c>
      <c r="F9" s="26">
        <f>F6/2</f>
        <v>1450</v>
      </c>
      <c r="G9" s="58">
        <f t="shared" si="8"/>
        <v>1491.6666666666661</v>
      </c>
      <c r="H9" s="58">
        <f t="shared" ref="H9:I9" si="9">H6/2</f>
        <v>1500</v>
      </c>
      <c r="I9" s="29">
        <f t="shared" si="9"/>
        <v>1875</v>
      </c>
      <c r="J9" s="19"/>
    </row>
    <row r="10" spans="1:10" x14ac:dyDescent="0.25">
      <c r="A10" s="13" t="s">
        <v>8</v>
      </c>
      <c r="B10" s="14"/>
      <c r="C10" s="30">
        <f t="shared" ref="C10:G10" si="10">C9</f>
        <v>1125</v>
      </c>
      <c r="D10" s="30">
        <f t="shared" si="10"/>
        <v>1250</v>
      </c>
      <c r="E10" s="30">
        <f t="shared" si="10"/>
        <v>1333.333333333333</v>
      </c>
      <c r="F10" s="30">
        <f t="shared" si="10"/>
        <v>1450</v>
      </c>
      <c r="G10" s="59">
        <f t="shared" si="10"/>
        <v>1491.6666666666661</v>
      </c>
      <c r="H10" s="59">
        <f t="shared" ref="H10:I10" si="11">H9</f>
        <v>1500</v>
      </c>
      <c r="I10" s="60">
        <f t="shared" si="11"/>
        <v>1875</v>
      </c>
      <c r="J10" s="19"/>
    </row>
    <row r="11" spans="1:10" x14ac:dyDescent="0.25">
      <c r="A11" s="31" t="s">
        <v>9</v>
      </c>
      <c r="B11" s="14" t="s">
        <v>2</v>
      </c>
      <c r="C11" s="30">
        <f t="shared" ref="C11:G11" si="12">C8+C9</f>
        <v>10125</v>
      </c>
      <c r="D11" s="30">
        <f t="shared" si="12"/>
        <v>11250</v>
      </c>
      <c r="E11" s="30">
        <f t="shared" si="12"/>
        <v>12000</v>
      </c>
      <c r="F11" s="30">
        <f t="shared" si="12"/>
        <v>13050</v>
      </c>
      <c r="G11" s="59">
        <f t="shared" si="12"/>
        <v>13425</v>
      </c>
      <c r="H11" s="59">
        <f t="shared" ref="H11:I11" si="13">H8+H9</f>
        <v>13500</v>
      </c>
      <c r="I11" s="60">
        <f t="shared" si="13"/>
        <v>16875</v>
      </c>
      <c r="J11" s="19"/>
    </row>
    <row r="12" spans="1:10" x14ac:dyDescent="0.25">
      <c r="A12" s="61"/>
      <c r="B12" s="32"/>
      <c r="C12" s="32"/>
      <c r="D12" s="62"/>
      <c r="H12" s="12"/>
      <c r="I12" s="12"/>
      <c r="J12" s="1"/>
    </row>
    <row r="13" spans="1:10" x14ac:dyDescent="0.25">
      <c r="A13" s="2"/>
      <c r="B13" s="2"/>
      <c r="C13" s="2"/>
      <c r="D13" s="2" t="s">
        <v>0</v>
      </c>
      <c r="E13" s="2" t="s">
        <v>0</v>
      </c>
      <c r="F13" s="2" t="s">
        <v>0</v>
      </c>
      <c r="G13" s="2" t="s">
        <v>0</v>
      </c>
      <c r="H13" s="63" t="s">
        <v>0</v>
      </c>
      <c r="I13" s="35" t="s">
        <v>0</v>
      </c>
      <c r="J13" s="3"/>
    </row>
    <row r="14" spans="1:10" ht="29.25" customHeight="1" x14ac:dyDescent="0.25">
      <c r="A14" s="4" t="s">
        <v>1</v>
      </c>
      <c r="B14" s="5" t="s">
        <v>2</v>
      </c>
      <c r="C14" s="7">
        <v>29800</v>
      </c>
      <c r="D14" s="7">
        <v>30000</v>
      </c>
      <c r="E14" s="7">
        <v>32000</v>
      </c>
      <c r="F14" s="7">
        <v>36000</v>
      </c>
      <c r="G14" s="36">
        <v>40000</v>
      </c>
      <c r="H14" s="36">
        <v>46500</v>
      </c>
      <c r="I14" s="36">
        <v>48000</v>
      </c>
      <c r="J14" s="1"/>
    </row>
    <row r="15" spans="1:10" x14ac:dyDescent="0.25">
      <c r="A15" s="5"/>
      <c r="B15" s="5"/>
      <c r="C15" s="9"/>
      <c r="D15" s="9"/>
      <c r="E15" s="9"/>
      <c r="F15" s="9"/>
      <c r="G15" s="64"/>
      <c r="H15" s="64"/>
      <c r="I15" s="64"/>
      <c r="J15" s="1"/>
    </row>
    <row r="16" spans="1:10" x14ac:dyDescent="0.25">
      <c r="A16" s="13" t="s">
        <v>3</v>
      </c>
      <c r="B16" s="14" t="s">
        <v>2</v>
      </c>
      <c r="C16" s="15">
        <f t="shared" ref="C16:I16" si="14">C14/1.2</f>
        <v>24833.333333333336</v>
      </c>
      <c r="D16" s="15">
        <f t="shared" si="14"/>
        <v>25000</v>
      </c>
      <c r="E16" s="15">
        <f t="shared" si="14"/>
        <v>26666.666666666668</v>
      </c>
      <c r="F16" s="15">
        <f t="shared" ref="F16:H16" si="15">F14/1.2</f>
        <v>30000</v>
      </c>
      <c r="G16" s="15">
        <f t="shared" si="15"/>
        <v>33333.333333333336</v>
      </c>
      <c r="H16" s="15">
        <f t="shared" si="15"/>
        <v>38750</v>
      </c>
      <c r="I16" s="15">
        <f t="shared" si="14"/>
        <v>40000</v>
      </c>
      <c r="J16" s="19"/>
    </row>
    <row r="17" spans="1:10" x14ac:dyDescent="0.25">
      <c r="A17" s="20" t="s">
        <v>4</v>
      </c>
      <c r="B17" s="21"/>
      <c r="C17" s="22">
        <f>C14-C16</f>
        <v>4966.6666666666642</v>
      </c>
      <c r="D17" s="22">
        <f t="shared" ref="D17:I17" si="16">D14-D16</f>
        <v>5000</v>
      </c>
      <c r="E17" s="22">
        <f t="shared" si="16"/>
        <v>5333.3333333333321</v>
      </c>
      <c r="F17" s="22">
        <f t="shared" ref="F17:H17" si="17">F14-F16</f>
        <v>6000</v>
      </c>
      <c r="G17" s="22">
        <f t="shared" si="17"/>
        <v>6666.6666666666642</v>
      </c>
      <c r="H17" s="22">
        <f t="shared" si="17"/>
        <v>7750</v>
      </c>
      <c r="I17" s="22">
        <f t="shared" si="16"/>
        <v>8000</v>
      </c>
      <c r="J17" s="19"/>
    </row>
    <row r="18" spans="1:10" x14ac:dyDescent="0.25">
      <c r="A18" s="20" t="s">
        <v>5</v>
      </c>
      <c r="B18" s="21" t="s">
        <v>2</v>
      </c>
      <c r="C18" s="26">
        <f>C16*0.2</f>
        <v>4966.6666666666679</v>
      </c>
      <c r="D18" s="26">
        <f t="shared" ref="D18:I18" si="18">D16*0.2</f>
        <v>5000</v>
      </c>
      <c r="E18" s="26">
        <f t="shared" si="18"/>
        <v>5333.3333333333339</v>
      </c>
      <c r="F18" s="26">
        <f t="shared" ref="F18:H18" si="19">F16*0.2</f>
        <v>6000</v>
      </c>
      <c r="G18" s="26">
        <f t="shared" si="19"/>
        <v>6666.6666666666679</v>
      </c>
      <c r="H18" s="26">
        <f t="shared" si="19"/>
        <v>7750</v>
      </c>
      <c r="I18" s="26">
        <f t="shared" si="18"/>
        <v>8000</v>
      </c>
      <c r="J18" s="19"/>
    </row>
    <row r="19" spans="1:10" x14ac:dyDescent="0.25">
      <c r="A19" s="13" t="s">
        <v>6</v>
      </c>
      <c r="B19" s="14" t="s">
        <v>2</v>
      </c>
      <c r="C19" s="15">
        <f>C16-C18</f>
        <v>19866.666666666668</v>
      </c>
      <c r="D19" s="15">
        <f t="shared" ref="D19:I19" si="20">D16-D18</f>
        <v>20000</v>
      </c>
      <c r="E19" s="15">
        <f t="shared" si="20"/>
        <v>21333.333333333336</v>
      </c>
      <c r="F19" s="15">
        <f t="shared" ref="F19:H19" si="21">F16-F18</f>
        <v>24000</v>
      </c>
      <c r="G19" s="15">
        <f t="shared" si="21"/>
        <v>26666.666666666668</v>
      </c>
      <c r="H19" s="15">
        <f t="shared" si="21"/>
        <v>31000</v>
      </c>
      <c r="I19" s="15">
        <f t="shared" si="20"/>
        <v>32000</v>
      </c>
      <c r="J19" s="19"/>
    </row>
    <row r="20" spans="1:10" x14ac:dyDescent="0.25">
      <c r="A20" s="20" t="s">
        <v>7</v>
      </c>
      <c r="B20" s="21" t="s">
        <v>2</v>
      </c>
      <c r="C20" s="26">
        <f>C17/2</f>
        <v>2483.3333333333321</v>
      </c>
      <c r="D20" s="26">
        <f t="shared" ref="D20:I20" si="22">D17/2</f>
        <v>2500</v>
      </c>
      <c r="E20" s="26">
        <f t="shared" si="22"/>
        <v>2666.6666666666661</v>
      </c>
      <c r="F20" s="26">
        <f>F17/2</f>
        <v>3000</v>
      </c>
      <c r="G20" s="26">
        <f t="shared" ref="G20:H20" si="23">G17/2</f>
        <v>3333.3333333333321</v>
      </c>
      <c r="H20" s="26">
        <f t="shared" si="23"/>
        <v>3875</v>
      </c>
      <c r="I20" s="26">
        <f t="shared" si="22"/>
        <v>4000</v>
      </c>
      <c r="J20" s="19"/>
    </row>
    <row r="21" spans="1:10" x14ac:dyDescent="0.25">
      <c r="A21" s="13" t="s">
        <v>8</v>
      </c>
      <c r="B21" s="14"/>
      <c r="C21" s="30">
        <f>C20</f>
        <v>2483.3333333333321</v>
      </c>
      <c r="D21" s="30">
        <f t="shared" ref="D21:I21" si="24">D20</f>
        <v>2500</v>
      </c>
      <c r="E21" s="30">
        <f t="shared" si="24"/>
        <v>2666.6666666666661</v>
      </c>
      <c r="F21" s="30">
        <f t="shared" ref="F21:H21" si="25">F20</f>
        <v>3000</v>
      </c>
      <c r="G21" s="30">
        <f t="shared" si="25"/>
        <v>3333.3333333333321</v>
      </c>
      <c r="H21" s="30">
        <f t="shared" si="25"/>
        <v>3875</v>
      </c>
      <c r="I21" s="30">
        <f t="shared" si="24"/>
        <v>4000</v>
      </c>
      <c r="J21" s="19"/>
    </row>
    <row r="22" spans="1:10" x14ac:dyDescent="0.25">
      <c r="A22" s="31" t="s">
        <v>9</v>
      </c>
      <c r="B22" s="14" t="s">
        <v>2</v>
      </c>
      <c r="C22" s="30">
        <f t="shared" ref="C22:I22" si="26">C19+C20</f>
        <v>22350</v>
      </c>
      <c r="D22" s="30">
        <f t="shared" si="26"/>
        <v>22500</v>
      </c>
      <c r="E22" s="30">
        <f t="shared" si="26"/>
        <v>24000</v>
      </c>
      <c r="F22" s="30">
        <f t="shared" ref="F22:H22" si="27">F19+F20</f>
        <v>27000</v>
      </c>
      <c r="G22" s="30">
        <f t="shared" si="27"/>
        <v>30000</v>
      </c>
      <c r="H22" s="30">
        <f t="shared" si="27"/>
        <v>34875</v>
      </c>
      <c r="I22" s="30">
        <f t="shared" si="26"/>
        <v>36000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22</v>
      </c>
      <c r="J25" s="1"/>
    </row>
    <row r="26" spans="1:10" ht="30" customHeight="1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  <c r="J27" s="1"/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ORYdwHZuVuaYSPcEXbasQCtSDNVJj4W9mqNmUCGiA/J58mx8p86Z77NK+sgmXNMaGU4uYG52HiJiB5JMXNItrQ==" saltValue="sAMAPUDrY5b10I62GnjsBg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E801-D986-49BE-895F-AF63115E74E9}">
  <dimension ref="A1:J28"/>
  <sheetViews>
    <sheetView workbookViewId="0">
      <selection activeCell="A33" sqref="A33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6.28515625" customWidth="1"/>
    <col min="10" max="10" width="4.7109375" customWidth="1"/>
  </cols>
  <sheetData>
    <row r="1" spans="1:10" ht="42" customHeight="1" thickBot="1" x14ac:dyDescent="0.3">
      <c r="A1" s="73" t="s">
        <v>19</v>
      </c>
      <c r="B1" s="74"/>
      <c r="C1" s="74"/>
      <c r="D1" s="74"/>
      <c r="E1" s="74"/>
      <c r="F1" s="74"/>
      <c r="G1" s="74"/>
      <c r="H1" s="74"/>
      <c r="I1" s="75"/>
      <c r="J1" s="1"/>
    </row>
    <row r="2" spans="1:10" ht="17.25" customHeight="1" x14ac:dyDescent="0.25">
      <c r="A2" s="51"/>
      <c r="B2" s="51"/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3"/>
    </row>
    <row r="3" spans="1:10" ht="29.25" customHeight="1" x14ac:dyDescent="0.25">
      <c r="A3" s="4" t="s">
        <v>1</v>
      </c>
      <c r="B3" s="5" t="s">
        <v>2</v>
      </c>
      <c r="C3" s="37">
        <v>40700</v>
      </c>
      <c r="D3" s="37">
        <v>45000</v>
      </c>
      <c r="E3" s="37">
        <v>56000</v>
      </c>
      <c r="F3" s="37">
        <v>60000</v>
      </c>
      <c r="G3" s="53">
        <v>65000</v>
      </c>
      <c r="H3" s="53">
        <v>24098</v>
      </c>
      <c r="I3" s="54">
        <v>22500</v>
      </c>
      <c r="J3" s="1"/>
    </row>
    <row r="4" spans="1:10" x14ac:dyDescent="0.25">
      <c r="A4" s="5"/>
      <c r="B4" s="5"/>
      <c r="C4" s="9"/>
      <c r="D4" s="9"/>
      <c r="E4" s="9"/>
      <c r="F4" s="9"/>
      <c r="G4" s="55"/>
      <c r="H4" s="55"/>
      <c r="I4" s="12"/>
      <c r="J4" s="1"/>
    </row>
    <row r="5" spans="1:10" x14ac:dyDescent="0.25">
      <c r="A5" s="13" t="s">
        <v>3</v>
      </c>
      <c r="B5" s="14" t="s">
        <v>2</v>
      </c>
      <c r="C5" s="15">
        <f t="shared" ref="C5:I5" si="0">C3/1.2</f>
        <v>33916.666666666672</v>
      </c>
      <c r="D5" s="15">
        <f t="shared" si="0"/>
        <v>37500</v>
      </c>
      <c r="E5" s="15">
        <f t="shared" si="0"/>
        <v>46666.666666666672</v>
      </c>
      <c r="F5" s="15">
        <f t="shared" si="0"/>
        <v>50000</v>
      </c>
      <c r="G5" s="56">
        <f t="shared" si="0"/>
        <v>54166.666666666672</v>
      </c>
      <c r="H5" s="56">
        <f t="shared" si="0"/>
        <v>20081.666666666668</v>
      </c>
      <c r="I5" s="18">
        <f t="shared" si="0"/>
        <v>18750</v>
      </c>
      <c r="J5" s="19"/>
    </row>
    <row r="6" spans="1:10" x14ac:dyDescent="0.25">
      <c r="A6" s="20" t="s">
        <v>4</v>
      </c>
      <c r="B6" s="21"/>
      <c r="C6" s="22">
        <f t="shared" ref="C6:I6" si="1">C3-C5</f>
        <v>6783.3333333333285</v>
      </c>
      <c r="D6" s="22">
        <f t="shared" si="1"/>
        <v>7500</v>
      </c>
      <c r="E6" s="22">
        <f t="shared" si="1"/>
        <v>9333.3333333333285</v>
      </c>
      <c r="F6" s="22">
        <f t="shared" si="1"/>
        <v>10000</v>
      </c>
      <c r="G6" s="57">
        <f t="shared" si="1"/>
        <v>10833.333333333328</v>
      </c>
      <c r="H6" s="57">
        <f t="shared" si="1"/>
        <v>4016.3333333333321</v>
      </c>
      <c r="I6" s="25">
        <f t="shared" si="1"/>
        <v>3750</v>
      </c>
      <c r="J6" s="19"/>
    </row>
    <row r="7" spans="1:10" x14ac:dyDescent="0.25">
      <c r="A7" s="20" t="s">
        <v>5</v>
      </c>
      <c r="B7" s="21" t="s">
        <v>2</v>
      </c>
      <c r="C7" s="26">
        <f t="shared" ref="C7:I7" si="2">C5*0.2</f>
        <v>6783.3333333333348</v>
      </c>
      <c r="D7" s="26">
        <f t="shared" si="2"/>
        <v>7500</v>
      </c>
      <c r="E7" s="26">
        <f t="shared" si="2"/>
        <v>9333.3333333333339</v>
      </c>
      <c r="F7" s="26">
        <f t="shared" si="2"/>
        <v>10000</v>
      </c>
      <c r="G7" s="58">
        <f t="shared" si="2"/>
        <v>10833.333333333336</v>
      </c>
      <c r="H7" s="58">
        <f t="shared" si="2"/>
        <v>4016.3333333333339</v>
      </c>
      <c r="I7" s="29">
        <f t="shared" si="2"/>
        <v>3750</v>
      </c>
      <c r="J7" s="19"/>
    </row>
    <row r="8" spans="1:10" x14ac:dyDescent="0.25">
      <c r="A8" s="13" t="s">
        <v>6</v>
      </c>
      <c r="B8" s="14" t="s">
        <v>2</v>
      </c>
      <c r="C8" s="15">
        <f t="shared" ref="C8:I8" si="3">C5-C7</f>
        <v>27133.333333333336</v>
      </c>
      <c r="D8" s="15">
        <f t="shared" si="3"/>
        <v>30000</v>
      </c>
      <c r="E8" s="15">
        <f t="shared" si="3"/>
        <v>37333.333333333336</v>
      </c>
      <c r="F8" s="15">
        <f t="shared" si="3"/>
        <v>40000</v>
      </c>
      <c r="G8" s="56">
        <f t="shared" si="3"/>
        <v>43333.333333333336</v>
      </c>
      <c r="H8" s="56">
        <f t="shared" si="3"/>
        <v>16065.333333333334</v>
      </c>
      <c r="I8" s="18">
        <f t="shared" si="3"/>
        <v>15000</v>
      </c>
      <c r="J8" s="19"/>
    </row>
    <row r="9" spans="1:10" x14ac:dyDescent="0.25">
      <c r="A9" s="20" t="s">
        <v>7</v>
      </c>
      <c r="B9" s="21" t="s">
        <v>2</v>
      </c>
      <c r="C9" s="26">
        <f t="shared" ref="C9:I9" si="4">C6/2</f>
        <v>3391.6666666666642</v>
      </c>
      <c r="D9" s="26">
        <f t="shared" si="4"/>
        <v>3750</v>
      </c>
      <c r="E9" s="26">
        <f t="shared" si="4"/>
        <v>4666.6666666666642</v>
      </c>
      <c r="F9" s="26">
        <f>F6/2</f>
        <v>5000</v>
      </c>
      <c r="G9" s="58">
        <f t="shared" si="4"/>
        <v>5416.6666666666642</v>
      </c>
      <c r="H9" s="58">
        <f t="shared" si="4"/>
        <v>2008.1666666666661</v>
      </c>
      <c r="I9" s="29">
        <f t="shared" si="4"/>
        <v>1875</v>
      </c>
      <c r="J9" s="19"/>
    </row>
    <row r="10" spans="1:10" x14ac:dyDescent="0.25">
      <c r="A10" s="13" t="s">
        <v>8</v>
      </c>
      <c r="B10" s="14"/>
      <c r="C10" s="30">
        <f t="shared" ref="C10:I10" si="5">C9</f>
        <v>3391.6666666666642</v>
      </c>
      <c r="D10" s="30">
        <f t="shared" si="5"/>
        <v>3750</v>
      </c>
      <c r="E10" s="30">
        <f t="shared" si="5"/>
        <v>4666.6666666666642</v>
      </c>
      <c r="F10" s="30">
        <f t="shared" si="5"/>
        <v>5000</v>
      </c>
      <c r="G10" s="59">
        <f t="shared" si="5"/>
        <v>5416.6666666666642</v>
      </c>
      <c r="H10" s="59">
        <f t="shared" si="5"/>
        <v>2008.1666666666661</v>
      </c>
      <c r="I10" s="60">
        <f t="shared" si="5"/>
        <v>1875</v>
      </c>
      <c r="J10" s="19"/>
    </row>
    <row r="11" spans="1:10" x14ac:dyDescent="0.25">
      <c r="A11" s="31" t="s">
        <v>9</v>
      </c>
      <c r="B11" s="14" t="s">
        <v>2</v>
      </c>
      <c r="C11" s="30">
        <f t="shared" ref="C11:I11" si="6">C8+C9</f>
        <v>30525</v>
      </c>
      <c r="D11" s="30">
        <f t="shared" si="6"/>
        <v>33750</v>
      </c>
      <c r="E11" s="30">
        <f t="shared" si="6"/>
        <v>42000</v>
      </c>
      <c r="F11" s="30">
        <f t="shared" si="6"/>
        <v>45000</v>
      </c>
      <c r="G11" s="59">
        <f t="shared" si="6"/>
        <v>48750</v>
      </c>
      <c r="H11" s="59">
        <f t="shared" si="6"/>
        <v>18073.5</v>
      </c>
      <c r="I11" s="60">
        <f t="shared" si="6"/>
        <v>16875</v>
      </c>
      <c r="J11" s="19"/>
    </row>
    <row r="12" spans="1:10" x14ac:dyDescent="0.25">
      <c r="A12" s="61"/>
      <c r="B12" s="32"/>
      <c r="C12" s="32"/>
      <c r="D12" s="62"/>
      <c r="H12" s="12"/>
      <c r="I12" s="12"/>
      <c r="J12" s="1"/>
    </row>
    <row r="13" spans="1:10" x14ac:dyDescent="0.25">
      <c r="A13" s="2"/>
      <c r="B13" s="2"/>
      <c r="C13" s="2"/>
      <c r="D13" s="2" t="s">
        <v>0</v>
      </c>
      <c r="E13" s="2" t="s">
        <v>0</v>
      </c>
      <c r="F13" s="2" t="s">
        <v>0</v>
      </c>
      <c r="G13" s="2" t="s">
        <v>0</v>
      </c>
      <c r="H13" s="63" t="s">
        <v>0</v>
      </c>
      <c r="I13" s="35" t="s">
        <v>0</v>
      </c>
      <c r="J13" s="3"/>
    </row>
    <row r="14" spans="1:10" ht="29.25" customHeight="1" x14ac:dyDescent="0.25">
      <c r="A14" s="4" t="s">
        <v>1</v>
      </c>
      <c r="B14" s="5" t="s">
        <v>2</v>
      </c>
      <c r="C14" s="7">
        <v>43389</v>
      </c>
      <c r="D14" s="7">
        <v>37729</v>
      </c>
      <c r="E14" s="7">
        <v>60389</v>
      </c>
      <c r="F14" s="7">
        <v>57700</v>
      </c>
      <c r="G14" s="36">
        <v>54729</v>
      </c>
      <c r="H14" s="36">
        <v>46500</v>
      </c>
      <c r="I14" s="36">
        <v>48000</v>
      </c>
      <c r="J14" s="1"/>
    </row>
    <row r="15" spans="1:10" x14ac:dyDescent="0.25">
      <c r="A15" s="5"/>
      <c r="B15" s="5"/>
      <c r="C15" s="9"/>
      <c r="D15" s="9"/>
      <c r="E15" s="9"/>
      <c r="F15" s="9"/>
      <c r="G15" s="64"/>
      <c r="H15" s="64"/>
      <c r="I15" s="64"/>
      <c r="J15" s="1"/>
    </row>
    <row r="16" spans="1:10" x14ac:dyDescent="0.25">
      <c r="A16" s="13" t="s">
        <v>3</v>
      </c>
      <c r="B16" s="14" t="s">
        <v>2</v>
      </c>
      <c r="C16" s="15">
        <f t="shared" ref="C16:I16" si="7">C14/1.2</f>
        <v>36157.5</v>
      </c>
      <c r="D16" s="15">
        <f t="shared" si="7"/>
        <v>31440.833333333336</v>
      </c>
      <c r="E16" s="15">
        <f t="shared" si="7"/>
        <v>50324.166666666672</v>
      </c>
      <c r="F16" s="15">
        <f t="shared" si="7"/>
        <v>48083.333333333336</v>
      </c>
      <c r="G16" s="15">
        <f t="shared" si="7"/>
        <v>45607.5</v>
      </c>
      <c r="H16" s="15">
        <f t="shared" si="7"/>
        <v>38750</v>
      </c>
      <c r="I16" s="15">
        <f t="shared" si="7"/>
        <v>40000</v>
      </c>
      <c r="J16" s="19"/>
    </row>
    <row r="17" spans="1:10" x14ac:dyDescent="0.25">
      <c r="A17" s="20" t="s">
        <v>4</v>
      </c>
      <c r="B17" s="21"/>
      <c r="C17" s="22">
        <f>C14-C16</f>
        <v>7231.5</v>
      </c>
      <c r="D17" s="22">
        <f t="shared" ref="D17:I17" si="8">D14-D16</f>
        <v>6288.1666666666642</v>
      </c>
      <c r="E17" s="22">
        <f t="shared" si="8"/>
        <v>10064.833333333328</v>
      </c>
      <c r="F17" s="22">
        <f t="shared" si="8"/>
        <v>9616.6666666666642</v>
      </c>
      <c r="G17" s="22">
        <f t="shared" si="8"/>
        <v>9121.5</v>
      </c>
      <c r="H17" s="22">
        <f t="shared" si="8"/>
        <v>7750</v>
      </c>
      <c r="I17" s="22">
        <f t="shared" si="8"/>
        <v>8000</v>
      </c>
      <c r="J17" s="19"/>
    </row>
    <row r="18" spans="1:10" x14ac:dyDescent="0.25">
      <c r="A18" s="20" t="s">
        <v>5</v>
      </c>
      <c r="B18" s="21" t="s">
        <v>2</v>
      </c>
      <c r="C18" s="26">
        <f>C16*0.2</f>
        <v>7231.5</v>
      </c>
      <c r="D18" s="26">
        <f t="shared" ref="D18:I18" si="9">D16*0.2</f>
        <v>6288.1666666666679</v>
      </c>
      <c r="E18" s="26">
        <f t="shared" si="9"/>
        <v>10064.833333333336</v>
      </c>
      <c r="F18" s="26">
        <f t="shared" si="9"/>
        <v>9616.6666666666679</v>
      </c>
      <c r="G18" s="26">
        <f t="shared" si="9"/>
        <v>9121.5</v>
      </c>
      <c r="H18" s="26">
        <f t="shared" si="9"/>
        <v>7750</v>
      </c>
      <c r="I18" s="26">
        <f>I16*0.2</f>
        <v>8000</v>
      </c>
      <c r="J18" s="19"/>
    </row>
    <row r="19" spans="1:10" x14ac:dyDescent="0.25">
      <c r="A19" s="13" t="s">
        <v>6</v>
      </c>
      <c r="B19" s="14" t="s">
        <v>2</v>
      </c>
      <c r="C19" s="15">
        <f>C16-C18</f>
        <v>28926</v>
      </c>
      <c r="D19" s="15">
        <f t="shared" ref="D19:I19" si="10">D16-D18</f>
        <v>25152.666666666668</v>
      </c>
      <c r="E19" s="15">
        <f t="shared" si="10"/>
        <v>40259.333333333336</v>
      </c>
      <c r="F19" s="15">
        <f t="shared" si="10"/>
        <v>38466.666666666672</v>
      </c>
      <c r="G19" s="15">
        <f t="shared" si="10"/>
        <v>36486</v>
      </c>
      <c r="H19" s="15">
        <f t="shared" si="10"/>
        <v>31000</v>
      </c>
      <c r="I19" s="15">
        <f t="shared" si="10"/>
        <v>32000</v>
      </c>
      <c r="J19" s="19"/>
    </row>
    <row r="20" spans="1:10" x14ac:dyDescent="0.25">
      <c r="A20" s="20" t="s">
        <v>7</v>
      </c>
      <c r="B20" s="21" t="s">
        <v>2</v>
      </c>
      <c r="C20" s="26">
        <f>C17/2</f>
        <v>3615.75</v>
      </c>
      <c r="D20" s="26">
        <f t="shared" ref="D20:I20" si="11">D17/2</f>
        <v>3144.0833333333321</v>
      </c>
      <c r="E20" s="26">
        <f t="shared" si="11"/>
        <v>5032.4166666666642</v>
      </c>
      <c r="F20" s="26">
        <f>F17/2</f>
        <v>4808.3333333333321</v>
      </c>
      <c r="G20" s="26">
        <f t="shared" ref="G20:H20" si="12">G17/2</f>
        <v>4560.75</v>
      </c>
      <c r="H20" s="26">
        <f t="shared" si="12"/>
        <v>3875</v>
      </c>
      <c r="I20" s="26">
        <f t="shared" si="11"/>
        <v>4000</v>
      </c>
      <c r="J20" s="19"/>
    </row>
    <row r="21" spans="1:10" x14ac:dyDescent="0.25">
      <c r="A21" s="13" t="s">
        <v>8</v>
      </c>
      <c r="B21" s="14"/>
      <c r="C21" s="30">
        <f>C20</f>
        <v>3615.75</v>
      </c>
      <c r="D21" s="30">
        <f t="shared" ref="D21:I21" si="13">D20</f>
        <v>3144.0833333333321</v>
      </c>
      <c r="E21" s="30">
        <f t="shared" si="13"/>
        <v>5032.4166666666642</v>
      </c>
      <c r="F21" s="30">
        <f t="shared" si="13"/>
        <v>4808.3333333333321</v>
      </c>
      <c r="G21" s="30">
        <f t="shared" si="13"/>
        <v>4560.75</v>
      </c>
      <c r="H21" s="30">
        <f t="shared" si="13"/>
        <v>3875</v>
      </c>
      <c r="I21" s="30">
        <f t="shared" si="13"/>
        <v>4000</v>
      </c>
      <c r="J21" s="19"/>
    </row>
    <row r="22" spans="1:10" x14ac:dyDescent="0.25">
      <c r="A22" s="31" t="s">
        <v>9</v>
      </c>
      <c r="B22" s="14" t="s">
        <v>2</v>
      </c>
      <c r="C22" s="30">
        <f t="shared" ref="C22:I22" si="14">C19+C20</f>
        <v>32541.75</v>
      </c>
      <c r="D22" s="30">
        <f t="shared" si="14"/>
        <v>28296.75</v>
      </c>
      <c r="E22" s="30">
        <f t="shared" si="14"/>
        <v>45291.75</v>
      </c>
      <c r="F22" s="30">
        <f t="shared" si="14"/>
        <v>43275</v>
      </c>
      <c r="G22" s="30">
        <f t="shared" si="14"/>
        <v>41046.75</v>
      </c>
      <c r="H22" s="30">
        <f t="shared" si="14"/>
        <v>34875</v>
      </c>
      <c r="I22" s="30">
        <f t="shared" si="14"/>
        <v>36000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22</v>
      </c>
      <c r="J25" s="1"/>
    </row>
    <row r="26" spans="1:10" ht="30" customHeight="1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  <c r="J27" s="1"/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CrBgexBXdq4OaM+iRwPn6wgD61vUjy8+fjlBnf9AxzIk92xBV2CPHezNFwHxLB/Ev8qq/nyqTe2EVeyPsKqeLw==" saltValue="109Vj0NlkVwpZFpStXIOhw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workbookViewId="0">
      <selection activeCell="I14" sqref="I14"/>
    </sheetView>
  </sheetViews>
  <sheetFormatPr defaultRowHeight="15" x14ac:dyDescent="0.25"/>
  <cols>
    <col min="1" max="1" width="22.28515625" customWidth="1"/>
    <col min="2" max="2" width="2.140625" customWidth="1"/>
    <col min="3" max="8" width="15.42578125" customWidth="1"/>
    <col min="9" max="9" width="16.140625" customWidth="1"/>
    <col min="10" max="10" width="4.7109375" customWidth="1"/>
  </cols>
  <sheetData>
    <row r="1" spans="1:10" ht="42" customHeight="1" x14ac:dyDescent="0.25">
      <c r="A1" s="76" t="s">
        <v>20</v>
      </c>
      <c r="B1" s="77"/>
      <c r="C1" s="77"/>
      <c r="D1" s="77"/>
      <c r="E1" s="77"/>
      <c r="F1" s="77"/>
      <c r="G1" s="77"/>
      <c r="H1" s="77"/>
      <c r="I1" s="78"/>
      <c r="J1" s="1"/>
    </row>
    <row r="2" spans="1:10" ht="17.25" customHeight="1" x14ac:dyDescent="0.25">
      <c r="A2" s="2"/>
      <c r="B2" s="2"/>
      <c r="C2" s="2" t="s">
        <v>16</v>
      </c>
      <c r="D2" s="2" t="s">
        <v>16</v>
      </c>
      <c r="E2" s="2" t="s">
        <v>16</v>
      </c>
      <c r="F2" s="2" t="s">
        <v>16</v>
      </c>
      <c r="G2" s="2" t="s">
        <v>16</v>
      </c>
      <c r="H2" s="2" t="s">
        <v>16</v>
      </c>
      <c r="I2" s="2" t="s">
        <v>16</v>
      </c>
      <c r="J2" s="3"/>
    </row>
    <row r="3" spans="1:10" ht="29.25" customHeight="1" x14ac:dyDescent="0.25">
      <c r="A3" s="4" t="s">
        <v>1</v>
      </c>
      <c r="B3" s="5" t="s">
        <v>2</v>
      </c>
      <c r="C3" s="7">
        <v>17900</v>
      </c>
      <c r="D3" s="36">
        <v>48000</v>
      </c>
      <c r="E3" s="7">
        <v>60000</v>
      </c>
      <c r="F3" s="7">
        <v>65000</v>
      </c>
      <c r="G3" s="7">
        <v>17400</v>
      </c>
      <c r="H3" s="7">
        <v>8200</v>
      </c>
      <c r="I3" s="7">
        <v>8700</v>
      </c>
      <c r="J3" s="1"/>
    </row>
    <row r="4" spans="1:10" x14ac:dyDescent="0.25">
      <c r="A4" s="5"/>
      <c r="B4" s="5"/>
      <c r="C4" s="9"/>
      <c r="D4" s="66"/>
      <c r="E4" s="9"/>
      <c r="F4" s="9"/>
      <c r="G4" s="9"/>
      <c r="H4" s="9"/>
      <c r="I4" s="9"/>
      <c r="J4" s="1"/>
    </row>
    <row r="5" spans="1:10" x14ac:dyDescent="0.25">
      <c r="A5" s="13" t="s">
        <v>3</v>
      </c>
      <c r="B5" s="14" t="s">
        <v>2</v>
      </c>
      <c r="C5" s="15">
        <f t="shared" ref="C5:D5" si="0">C3/1.1</f>
        <v>16272.727272727272</v>
      </c>
      <c r="D5" s="15">
        <f t="shared" si="0"/>
        <v>43636.363636363632</v>
      </c>
      <c r="E5" s="15">
        <f t="shared" ref="C5:G5" si="1">E3/1.1</f>
        <v>54545.454545454544</v>
      </c>
      <c r="F5" s="15">
        <f t="shared" si="1"/>
        <v>59090.909090909088</v>
      </c>
      <c r="G5" s="15">
        <f t="shared" si="1"/>
        <v>15818.181818181816</v>
      </c>
      <c r="H5" s="15">
        <f t="shared" ref="H5:I5" si="2">H3/1.1</f>
        <v>7454.545454545454</v>
      </c>
      <c r="I5" s="15">
        <f t="shared" si="2"/>
        <v>7909.0909090909081</v>
      </c>
      <c r="J5" s="19"/>
    </row>
    <row r="6" spans="1:10" x14ac:dyDescent="0.25">
      <c r="A6" s="20" t="s">
        <v>17</v>
      </c>
      <c r="B6" s="21"/>
      <c r="C6" s="22">
        <f t="shared" ref="C6:D6" si="3">C3-C5</f>
        <v>1627.2727272727279</v>
      </c>
      <c r="D6" s="22">
        <f t="shared" si="3"/>
        <v>4363.6363636363676</v>
      </c>
      <c r="E6" s="22">
        <f t="shared" ref="C6:G6" si="4">E3-E5</f>
        <v>5454.5454545454559</v>
      </c>
      <c r="F6" s="22">
        <f t="shared" si="4"/>
        <v>5909.0909090909117</v>
      </c>
      <c r="G6" s="22">
        <f t="shared" si="4"/>
        <v>1581.8181818181838</v>
      </c>
      <c r="H6" s="22">
        <f t="shared" ref="H6:I6" si="5">H3-H5</f>
        <v>745.45454545454595</v>
      </c>
      <c r="I6" s="22">
        <f t="shared" si="5"/>
        <v>790.9090909090919</v>
      </c>
      <c r="J6" s="19"/>
    </row>
    <row r="7" spans="1:10" x14ac:dyDescent="0.25">
      <c r="A7" s="20" t="s">
        <v>5</v>
      </c>
      <c r="B7" s="21" t="s">
        <v>2</v>
      </c>
      <c r="C7" s="26">
        <f t="shared" ref="C7:D7" si="6">C5*0.2</f>
        <v>3254.5454545454545</v>
      </c>
      <c r="D7" s="26">
        <f t="shared" si="6"/>
        <v>8727.2727272727261</v>
      </c>
      <c r="E7" s="26">
        <f t="shared" ref="C7:G7" si="7">E5*0.2</f>
        <v>10909.09090909091</v>
      </c>
      <c r="F7" s="26">
        <f t="shared" si="7"/>
        <v>11818.181818181818</v>
      </c>
      <c r="G7" s="26">
        <f t="shared" si="7"/>
        <v>3163.6363636363635</v>
      </c>
      <c r="H7" s="26">
        <f t="shared" ref="H7:I7" si="8">H5*0.2</f>
        <v>1490.909090909091</v>
      </c>
      <c r="I7" s="26">
        <f t="shared" si="8"/>
        <v>1581.8181818181818</v>
      </c>
      <c r="J7" s="19"/>
    </row>
    <row r="8" spans="1:10" x14ac:dyDescent="0.25">
      <c r="A8" s="13" t="s">
        <v>6</v>
      </c>
      <c r="B8" s="14" t="s">
        <v>2</v>
      </c>
      <c r="C8" s="15">
        <f t="shared" ref="C8:D8" si="9">C5-C7</f>
        <v>13018.181818181818</v>
      </c>
      <c r="D8" s="15">
        <f t="shared" si="9"/>
        <v>34909.090909090904</v>
      </c>
      <c r="E8" s="15">
        <f t="shared" ref="C8:G8" si="10">E5-E7</f>
        <v>43636.363636363632</v>
      </c>
      <c r="F8" s="15">
        <f t="shared" si="10"/>
        <v>47272.727272727272</v>
      </c>
      <c r="G8" s="15">
        <f t="shared" si="10"/>
        <v>12654.545454545452</v>
      </c>
      <c r="H8" s="15">
        <f t="shared" ref="H8:I8" si="11">H5-H7</f>
        <v>5963.6363636363631</v>
      </c>
      <c r="I8" s="15">
        <f t="shared" si="11"/>
        <v>6327.2727272727261</v>
      </c>
      <c r="J8" s="19"/>
    </row>
    <row r="9" spans="1:10" x14ac:dyDescent="0.25">
      <c r="A9" s="20" t="s">
        <v>7</v>
      </c>
      <c r="B9" s="21" t="s">
        <v>2</v>
      </c>
      <c r="C9" s="26">
        <f t="shared" ref="C9:D9" si="12">C6/2</f>
        <v>813.63636363636397</v>
      </c>
      <c r="D9" s="26">
        <f t="shared" si="12"/>
        <v>2181.8181818181838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19"/>
    </row>
    <row r="10" spans="1:10" x14ac:dyDescent="0.25">
      <c r="A10" s="13" t="s">
        <v>8</v>
      </c>
      <c r="B10" s="14"/>
      <c r="C10" s="30">
        <f t="shared" ref="C10:D10" si="13">C9</f>
        <v>813.63636363636397</v>
      </c>
      <c r="D10" s="30">
        <f t="shared" si="13"/>
        <v>2181.8181818181838</v>
      </c>
      <c r="E10" s="30">
        <f t="shared" ref="C10:F10" si="14">E9</f>
        <v>0</v>
      </c>
      <c r="F10" s="30">
        <f t="shared" si="14"/>
        <v>0</v>
      </c>
      <c r="G10" s="30">
        <f>G9</f>
        <v>0</v>
      </c>
      <c r="H10" s="30">
        <f>H9</f>
        <v>0</v>
      </c>
      <c r="I10" s="30">
        <f>I9</f>
        <v>0</v>
      </c>
      <c r="J10" s="19"/>
    </row>
    <row r="11" spans="1:10" x14ac:dyDescent="0.25">
      <c r="A11" s="31" t="s">
        <v>9</v>
      </c>
      <c r="B11" s="14" t="s">
        <v>2</v>
      </c>
      <c r="C11" s="30">
        <f t="shared" ref="C11:D11" si="15">C8+C9</f>
        <v>13831.818181818182</v>
      </c>
      <c r="D11" s="30">
        <f t="shared" si="15"/>
        <v>37090.909090909088</v>
      </c>
      <c r="E11" s="30">
        <f t="shared" ref="C11:G11" si="16">E8+(E6/2)</f>
        <v>46363.63636363636</v>
      </c>
      <c r="F11" s="30">
        <f t="shared" si="16"/>
        <v>50227.272727272728</v>
      </c>
      <c r="G11" s="30">
        <f t="shared" si="16"/>
        <v>13445.454545454544</v>
      </c>
      <c r="H11" s="30">
        <f t="shared" ref="H11:I11" si="17">H8+(H6/2)</f>
        <v>6336.363636363636</v>
      </c>
      <c r="I11" s="30">
        <f t="shared" si="17"/>
        <v>6722.7272727272721</v>
      </c>
      <c r="J11" s="19"/>
    </row>
    <row r="12" spans="1:10" x14ac:dyDescent="0.25">
      <c r="A12" s="32"/>
      <c r="B12" s="32"/>
      <c r="C12" s="32"/>
      <c r="J12" s="1"/>
    </row>
    <row r="13" spans="1:10" x14ac:dyDescent="0.25">
      <c r="A13" s="2"/>
      <c r="B13" s="2"/>
      <c r="C13" s="2" t="s">
        <v>16</v>
      </c>
      <c r="D13" s="2" t="s">
        <v>16</v>
      </c>
      <c r="E13" s="2" t="s">
        <v>16</v>
      </c>
      <c r="F13" s="2" t="s">
        <v>16</v>
      </c>
      <c r="G13" s="2" t="s">
        <v>16</v>
      </c>
      <c r="H13" s="2" t="s">
        <v>16</v>
      </c>
      <c r="I13" s="2" t="s">
        <v>16</v>
      </c>
      <c r="J13" s="3"/>
    </row>
    <row r="14" spans="1:10" ht="29.25" customHeight="1" x14ac:dyDescent="0.25">
      <c r="A14" s="4" t="s">
        <v>1</v>
      </c>
      <c r="B14" s="5" t="s">
        <v>2</v>
      </c>
      <c r="C14" s="7">
        <v>9200</v>
      </c>
      <c r="D14" s="7">
        <v>10200</v>
      </c>
      <c r="E14" s="7">
        <v>10250</v>
      </c>
      <c r="F14" s="7">
        <v>12000</v>
      </c>
      <c r="G14" s="7">
        <v>15000</v>
      </c>
      <c r="H14" s="67">
        <v>17000</v>
      </c>
      <c r="I14" s="36">
        <v>29800</v>
      </c>
      <c r="J14" s="1"/>
    </row>
    <row r="15" spans="1:10" x14ac:dyDescent="0.25">
      <c r="A15" s="5"/>
      <c r="B15" s="5"/>
      <c r="C15" s="9"/>
      <c r="D15" s="9"/>
      <c r="E15" s="9"/>
      <c r="F15" s="9"/>
      <c r="G15" s="9"/>
      <c r="H15" s="65"/>
      <c r="I15" s="66"/>
      <c r="J15" s="1"/>
    </row>
    <row r="16" spans="1:10" x14ac:dyDescent="0.25">
      <c r="A16" s="13" t="s">
        <v>3</v>
      </c>
      <c r="B16" s="14" t="s">
        <v>2</v>
      </c>
      <c r="C16" s="15">
        <f t="shared" ref="C16" si="18">C14/1.1</f>
        <v>8363.6363636363621</v>
      </c>
      <c r="D16" s="15">
        <f t="shared" ref="D16" si="19">D14/1.1</f>
        <v>9272.7272727272721</v>
      </c>
      <c r="E16" s="15">
        <f t="shared" ref="E16" si="20">E14/1.1</f>
        <v>9318.181818181818</v>
      </c>
      <c r="F16" s="15">
        <f t="shared" ref="F16:I16" si="21">F14/1.1</f>
        <v>10909.090909090908</v>
      </c>
      <c r="G16" s="15">
        <f t="shared" ref="G16" si="22">G14/1.1</f>
        <v>13636.363636363636</v>
      </c>
      <c r="H16" s="15">
        <f t="shared" si="21"/>
        <v>15454.545454545454</v>
      </c>
      <c r="I16" s="15">
        <f t="shared" si="21"/>
        <v>27090.909090909088</v>
      </c>
      <c r="J16" s="19"/>
    </row>
    <row r="17" spans="1:10" x14ac:dyDescent="0.25">
      <c r="A17" s="20" t="s">
        <v>17</v>
      </c>
      <c r="B17" s="21"/>
      <c r="C17" s="22">
        <f t="shared" ref="C17" si="23">C14-C16</f>
        <v>836.36363636363785</v>
      </c>
      <c r="D17" s="22">
        <f t="shared" ref="D17" si="24">D14-D16</f>
        <v>927.27272727272793</v>
      </c>
      <c r="E17" s="22">
        <f t="shared" ref="E17" si="25">E14-E16</f>
        <v>931.81818181818198</v>
      </c>
      <c r="F17" s="22">
        <f t="shared" ref="F17:I17" si="26">F14-F16</f>
        <v>1090.9090909090919</v>
      </c>
      <c r="G17" s="22">
        <f t="shared" ref="G17" si="27">G14-G16</f>
        <v>1363.636363636364</v>
      </c>
      <c r="H17" s="22">
        <f t="shared" si="26"/>
        <v>1545.454545454546</v>
      </c>
      <c r="I17" s="22">
        <f t="shared" si="26"/>
        <v>2709.0909090909117</v>
      </c>
      <c r="J17" s="19"/>
    </row>
    <row r="18" spans="1:10" x14ac:dyDescent="0.25">
      <c r="A18" s="20" t="s">
        <v>5</v>
      </c>
      <c r="B18" s="21" t="s">
        <v>2</v>
      </c>
      <c r="C18" s="26">
        <f t="shared" ref="C18" si="28">C16*0.2</f>
        <v>1672.7272727272725</v>
      </c>
      <c r="D18" s="26">
        <f t="shared" ref="D18" si="29">D16*0.2</f>
        <v>1854.5454545454545</v>
      </c>
      <c r="E18" s="26">
        <f t="shared" ref="E18" si="30">E16*0.2</f>
        <v>1863.6363636363637</v>
      </c>
      <c r="F18" s="26">
        <f t="shared" ref="F18:I18" si="31">F16*0.2</f>
        <v>2181.8181818181815</v>
      </c>
      <c r="G18" s="26">
        <f t="shared" ref="G18" si="32">G16*0.2</f>
        <v>2727.2727272727275</v>
      </c>
      <c r="H18" s="26">
        <f t="shared" si="31"/>
        <v>3090.909090909091</v>
      </c>
      <c r="I18" s="26">
        <f t="shared" si="31"/>
        <v>5418.181818181818</v>
      </c>
      <c r="J18" s="19"/>
    </row>
    <row r="19" spans="1:10" x14ac:dyDescent="0.25">
      <c r="A19" s="13" t="s">
        <v>6</v>
      </c>
      <c r="B19" s="14" t="s">
        <v>2</v>
      </c>
      <c r="C19" s="15">
        <f t="shared" ref="C19" si="33">C16-C18</f>
        <v>6690.9090909090901</v>
      </c>
      <c r="D19" s="15">
        <f t="shared" ref="D19" si="34">D16-D18</f>
        <v>7418.181818181818</v>
      </c>
      <c r="E19" s="15">
        <f t="shared" ref="E19" si="35">E16-E18</f>
        <v>7454.545454545454</v>
      </c>
      <c r="F19" s="15">
        <f t="shared" ref="F19:I19" si="36">F16-F18</f>
        <v>8727.2727272727261</v>
      </c>
      <c r="G19" s="15">
        <f t="shared" ref="G19" si="37">G16-G18</f>
        <v>10909.090909090908</v>
      </c>
      <c r="H19" s="15">
        <f t="shared" si="36"/>
        <v>12363.636363636364</v>
      </c>
      <c r="I19" s="15">
        <f t="shared" si="36"/>
        <v>21672.727272727272</v>
      </c>
      <c r="J19" s="19"/>
    </row>
    <row r="20" spans="1:10" x14ac:dyDescent="0.25">
      <c r="A20" s="20" t="s">
        <v>7</v>
      </c>
      <c r="B20" s="21" t="s">
        <v>2</v>
      </c>
      <c r="C20" s="26">
        <v>0</v>
      </c>
      <c r="D20" s="26">
        <v>0</v>
      </c>
      <c r="E20" s="26">
        <v>0</v>
      </c>
      <c r="F20" s="26">
        <f t="shared" ref="F20:I20" si="38">F17/2</f>
        <v>545.45454545454595</v>
      </c>
      <c r="G20" s="26">
        <f t="shared" ref="G20" si="39">G17/2</f>
        <v>681.81818181818198</v>
      </c>
      <c r="H20" s="26">
        <f>H17/2</f>
        <v>772.72727272727298</v>
      </c>
      <c r="I20" s="26">
        <f t="shared" si="38"/>
        <v>1354.5454545454559</v>
      </c>
      <c r="J20" s="19"/>
    </row>
    <row r="21" spans="1:10" x14ac:dyDescent="0.25">
      <c r="A21" s="13" t="s">
        <v>8</v>
      </c>
      <c r="B21" s="14"/>
      <c r="C21" s="30">
        <f>C20</f>
        <v>0</v>
      </c>
      <c r="D21" s="30">
        <f>D20</f>
        <v>0</v>
      </c>
      <c r="E21" s="30">
        <f>E20</f>
        <v>0</v>
      </c>
      <c r="F21" s="30">
        <f t="shared" ref="F21:I21" si="40">F20</f>
        <v>545.45454545454595</v>
      </c>
      <c r="G21" s="30">
        <f t="shared" ref="G21" si="41">G20</f>
        <v>681.81818181818198</v>
      </c>
      <c r="H21" s="30">
        <f t="shared" si="40"/>
        <v>772.72727272727298</v>
      </c>
      <c r="I21" s="30">
        <f t="shared" si="40"/>
        <v>1354.5454545454559</v>
      </c>
      <c r="J21" s="19"/>
    </row>
    <row r="22" spans="1:10" x14ac:dyDescent="0.25">
      <c r="A22" s="31" t="s">
        <v>9</v>
      </c>
      <c r="B22" s="14" t="s">
        <v>2</v>
      </c>
      <c r="C22" s="30">
        <f t="shared" ref="C22:D22" si="42">C19+(C17/2)</f>
        <v>7109.090909090909</v>
      </c>
      <c r="D22" s="30">
        <f t="shared" si="42"/>
        <v>7881.818181818182</v>
      </c>
      <c r="E22" s="30">
        <f>E19+(E17)</f>
        <v>8386.363636363636</v>
      </c>
      <c r="F22" s="30">
        <f t="shared" ref="F22:I22" si="43">F19+F20</f>
        <v>9272.7272727272721</v>
      </c>
      <c r="G22" s="30">
        <f t="shared" ref="G22" si="44">G19+G20</f>
        <v>11590.90909090909</v>
      </c>
      <c r="H22" s="30">
        <f t="shared" si="43"/>
        <v>13136.363636363636</v>
      </c>
      <c r="I22" s="30">
        <f t="shared" si="43"/>
        <v>23027.272727272728</v>
      </c>
      <c r="J22" s="19"/>
    </row>
    <row r="23" spans="1:10" x14ac:dyDescent="0.25">
      <c r="A23" s="32"/>
      <c r="B23" s="32"/>
      <c r="C23" s="32"/>
      <c r="J23" s="1"/>
    </row>
    <row r="24" spans="1:10" x14ac:dyDescent="0.25">
      <c r="A24" s="32"/>
      <c r="B24" s="32"/>
      <c r="C24" s="47" t="s">
        <v>10</v>
      </c>
      <c r="J24" s="1"/>
    </row>
    <row r="25" spans="1:10" x14ac:dyDescent="0.25">
      <c r="A25" s="32"/>
      <c r="B25" s="32"/>
      <c r="D25" s="47" t="s">
        <v>22</v>
      </c>
      <c r="J25" s="1"/>
    </row>
    <row r="26" spans="1:10" ht="30" customHeight="1" x14ac:dyDescent="0.25">
      <c r="A26" s="48" t="s">
        <v>11</v>
      </c>
      <c r="B26" s="32" t="s">
        <v>2</v>
      </c>
      <c r="C26" s="49" t="s">
        <v>12</v>
      </c>
      <c r="J26" s="1"/>
    </row>
    <row r="27" spans="1:10" ht="16.5" x14ac:dyDescent="0.25">
      <c r="A27" s="32" t="s">
        <v>13</v>
      </c>
      <c r="B27" s="32" t="s">
        <v>2</v>
      </c>
      <c r="C27" s="49" t="s">
        <v>14</v>
      </c>
      <c r="J27" s="1"/>
    </row>
    <row r="28" spans="1:10" ht="16.5" x14ac:dyDescent="0.25">
      <c r="A28" s="32" t="s">
        <v>15</v>
      </c>
      <c r="B28" s="32" t="s">
        <v>2</v>
      </c>
      <c r="C28" s="50">
        <v>8150290180</v>
      </c>
      <c r="H28" s="68" t="s">
        <v>18</v>
      </c>
      <c r="I28" s="69"/>
      <c r="J28" s="70"/>
    </row>
  </sheetData>
  <sheetProtection algorithmName="SHA-512" hashValue="U+Ix2qxt3q0Xfgz03ulqM40XwztjwK9kD5b7LETQYv3YbxSqkMK1okG9FEmuHMXhz/Uu1ILL2YyTm/Y5Hy7S/w==" saltValue="y8uVczdE0tpYUVv0gzxeoQ==" spinCount="100000" sheet="1" objects="1" scenarios="1"/>
  <mergeCells count="1">
    <mergeCell ref="A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5000 TL YE KADAR</vt:lpstr>
      <vt:lpstr>5000 - 11000 TL ARASI</vt:lpstr>
      <vt:lpstr>11000 - 29800 TL ARASI</vt:lpstr>
      <vt:lpstr>29800 - 48000 TL ARASI</vt:lpstr>
      <vt:lpstr>40700 - 65000 TL ARASI</vt:lpstr>
      <vt:lpstr>ÇOCUK MAHKEMELERİ %10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2026-02-04T12:23:34Z</dcterms:modified>
</cp:coreProperties>
</file>