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ab278536\Desktop\"/>
    </mc:Choice>
  </mc:AlternateContent>
  <xr:revisionPtr revIDLastSave="0" documentId="13_ncr:1_{E3DAC703-A5FE-4852-ACBA-15939518CF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kalet Ücreti Hesaplama Robotu" sheetId="4" r:id="rId1"/>
    <sheet name="dBase" sheetId="2" state="veryHidden" r:id="rId2"/>
  </sheets>
  <definedNames>
    <definedName name="_xlnm.Print_Area" localSheetId="0">'Vekalet Ücreti Hesaplama Robotu'!$A$1:$G$46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19" i="4" l="1"/>
  <c r="F21" i="4" l="1"/>
  <c r="F22" i="4"/>
  <c r="F23" i="4" s="1"/>
  <c r="F24" i="4" s="1"/>
  <c r="F18" i="4" l="1"/>
  <c r="F25" i="4" s="1"/>
</calcChain>
</file>

<file path=xl/sharedStrings.xml><?xml version="1.0" encoding="utf-8"?>
<sst xmlns="http://schemas.openxmlformats.org/spreadsheetml/2006/main" count="41" uniqueCount="40">
  <si>
    <t>KDV Tutarı</t>
  </si>
  <si>
    <t>G.V. Stopaj</t>
  </si>
  <si>
    <t>Descriptions</t>
  </si>
  <si>
    <t>KDV</t>
  </si>
  <si>
    <t>Coefficients</t>
  </si>
  <si>
    <t>Tanım Seçiniz:</t>
  </si>
  <si>
    <t>Brüt (KDV Hariç)</t>
  </si>
  <si>
    <t>Net (Fatura)</t>
  </si>
  <si>
    <t>Net (Bordro)</t>
  </si>
  <si>
    <t>KDV Oranı %:</t>
  </si>
  <si>
    <t>Gelir Vergisi Stopajı %:</t>
  </si>
  <si>
    <t>KDV Tevkifatı Oranı %:</t>
  </si>
  <si>
    <t>İlâm Vekalet Ücreti (Maktu Tutar)</t>
  </si>
  <si>
    <t>CMK Mahsup Tutarı:</t>
  </si>
  <si>
    <t>Karardaki AAÜT Tutarı:</t>
  </si>
  <si>
    <t>Brüt Ücret</t>
  </si>
  <si>
    <t>Gelir Vergisi (Stopaj) Tutarı</t>
  </si>
  <si>
    <t>Net Ücret Tutarı</t>
  </si>
  <si>
    <t>KDV Tutarı %</t>
  </si>
  <si>
    <t>KDV Tevkifat Tutarı</t>
  </si>
  <si>
    <t>Tahsil Edilen KDV Tutarı</t>
  </si>
  <si>
    <t>Ödenecek Tutar</t>
  </si>
  <si>
    <t>~ Vekalet Ücreti Hesaplama Robotu ~</t>
  </si>
  <si>
    <r>
      <t xml:space="preserve">ALICI BİLGİLERİ
İSTANBUL CUMHURİYET BAŞSAVCILIĞI 
Vergi Dairesi : Beyazıt Vergi Dairesi
</t>
    </r>
    <r>
      <rPr>
        <b/>
        <i/>
        <sz val="12"/>
        <color rgb="FFF60000"/>
        <rFont val="Source Sans Pro"/>
        <family val="2"/>
      </rPr>
      <t>VKN : 8150290180</t>
    </r>
  </si>
  <si>
    <t>*EKTEKİ MATBUU BAŞVURU FORMU (Islah İmzalı ve şablonu bozulmadan),</t>
  </si>
  <si>
    <t>*KEŞİNLEŞME ŞERHİ ("Aslı Gibidir" veya "Elektronik İmzalıdır" onaylı olması),</t>
  </si>
  <si>
    <t>*GEREKÇELİ KARAR ("Aslı Gibidir" veya "Elektronik İmzalıdır" onaylı olması),</t>
  </si>
  <si>
    <t>*cmk mahsubu için dosyasından alınmış yargılama gideri bildirim yazısı</t>
  </si>
  <si>
    <t>*VEKALETNAME (Harçlandırılmış ve üzerine Baro Pulu eklenmiş) ve BARO GÖREVLENDİRME YAZISI</t>
  </si>
  <si>
    <t>KDV'li Brüt</t>
  </si>
  <si>
    <t>TUTAR GİRİNİZ</t>
  </si>
  <si>
    <t>***Gerekçeli Kararın TARAFLARIN BULUNDUĞU İlk Sayfa(lar) ve HÜKÜM kısmının olduğu sayfa(lar).</t>
  </si>
  <si>
    <t>derkenar(KAŞELİ-MÜHÜR  VE ISLAK İMZALI)" evraklarından biri mutlaka olmalıdır.</t>
  </si>
  <si>
    <t xml:space="preserve"> Diğer avukatın görevinin sonlandığına dair duruşma zaptı  -  durum bildirir üstyazı - </t>
  </si>
  <si>
    <t>NOT: Başka vekil kaydı var ise; "Muvafakatname (ISLAK İMZALI) - mahkemesinden alınmış ek karar</t>
  </si>
  <si>
    <t>BAŞVURU FORMU VE MAKTU ÜCRETLER İÇİN MAKBUZ ÖRNEKLERİNE KAREKOD DAN ULAŞABİLİRSİNİZ.</t>
  </si>
  <si>
    <t>ALICI BİLGİLERİ
İSTANBUL CUMHURİYET BAŞSAVCILIĞI 
Vergi Dairesi : Beyazıt Vergi Dairesi
VKN : 8150290180</t>
  </si>
  <si>
    <t>*e-SMM ("Aslı Gibidir" onaylı ve Açıklama kısmına dosya bilgileri belirtilmeli),(belge no ve imzalı)</t>
  </si>
  <si>
    <r>
      <t xml:space="preserve">***Tüm Evrakların 1 (BİR) SURET hazırlanması yeterlidir.                                                                                                             </t>
    </r>
    <r>
      <rPr>
        <b/>
        <i/>
        <sz val="12"/>
        <color rgb="FFFF0000"/>
        <rFont val="Source Sans Pro"/>
        <family val="2"/>
        <charset val="162"/>
      </rPr>
      <t>Emrecan GÜNEŞ-278536</t>
    </r>
  </si>
  <si>
    <r>
      <rPr>
        <b/>
        <sz val="22"/>
        <color rgb="FFFFFFFF"/>
        <rFont val="Calibri"/>
        <family val="2"/>
        <charset val="162"/>
        <scheme val="minor"/>
      </rPr>
      <t xml:space="preserve">İSTANBUL CUMHURİYET BAŞSAVCILIĞI </t>
    </r>
    <r>
      <rPr>
        <sz val="22"/>
        <color rgb="FFCC0000"/>
        <rFont val="Calibri"/>
        <family val="2"/>
        <charset val="162"/>
        <scheme val="minor"/>
      </rPr>
      <t xml:space="preserve">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</si>
</sst>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\ ?/10"/>
    <numFmt numFmtId="165" formatCode="_-* #,##0_-;\-* #,##0_-;_-* &quot;-&quot;??_-;_-@_-"/>
    <numFmt numFmtId="166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Tahoma"/>
      <family val="2"/>
      <charset val="162"/>
    </font>
    <font>
      <b/>
      <sz val="10"/>
      <color theme="1"/>
      <name val="Tahoma"/>
      <family val="2"/>
      <charset val="162"/>
    </font>
    <font>
      <b/>
      <i/>
      <sz val="12"/>
      <color rgb="FFFF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20"/>
      <color rgb="FFFF0000"/>
      <name val="Brush Script MT"/>
      <family val="4"/>
    </font>
    <font>
      <b/>
      <i/>
      <sz val="9"/>
      <color rgb="FFF60000"/>
      <name val="Source Sans Pro"/>
      <family val="2"/>
    </font>
    <font>
      <b/>
      <i/>
      <sz val="12"/>
      <color rgb="FFF60000"/>
      <name val="Source Sans Pro"/>
      <family val="2"/>
    </font>
    <font>
      <b/>
      <i/>
      <sz val="9"/>
      <color rgb="FFF60000"/>
      <name val="Times New Roman"/>
      <family val="1"/>
      <charset val="162"/>
    </font>
    <font>
      <b/>
      <u/>
      <sz val="11"/>
      <color theme="1"/>
      <name val="Source Sans Pro"/>
      <family val="2"/>
    </font>
    <font>
      <b/>
      <i/>
      <sz val="9"/>
      <color theme="1"/>
      <name val="Source Sans Pro"/>
      <family val="2"/>
      <charset val="162"/>
    </font>
    <font>
      <sz val="11"/>
      <color theme="1"/>
      <name val="Source Sans Pro"/>
      <family val="2"/>
      <charset val="162"/>
    </font>
    <font>
      <b/>
      <i/>
      <u/>
      <sz val="11"/>
      <color rgb="FFFF0000"/>
      <name val="Calibri"/>
      <family val="2"/>
      <charset val="162"/>
      <scheme val="minor"/>
    </font>
    <font>
      <sz val="11"/>
      <color rgb="FFCC0000"/>
      <name val="Calibri"/>
      <family val="2"/>
      <scheme val="minor"/>
    </font>
    <font>
      <sz val="22"/>
      <color rgb="FFCC0000"/>
      <name val="Calibri"/>
      <family val="2"/>
      <charset val="162"/>
      <scheme val="minor"/>
    </font>
    <font>
      <b/>
      <i/>
      <sz val="12"/>
      <color rgb="FFCC0000"/>
      <name val="Times New Roman"/>
      <family val="1"/>
      <charset val="162"/>
    </font>
    <font>
      <b/>
      <sz val="22"/>
      <color rgb="FFFFFFFF"/>
      <name val="Calibri"/>
      <family val="2"/>
      <charset val="162"/>
      <scheme val="minor"/>
    </font>
    <font>
      <b/>
      <i/>
      <sz val="11"/>
      <color theme="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i/>
      <sz val="12"/>
      <color rgb="FFFF0000"/>
      <name val="Source Sans Pro"/>
      <family val="2"/>
      <charset val="162"/>
    </font>
    <font>
      <b/>
      <i/>
      <sz val="10"/>
      <color theme="1" tint="4.9989318521683403E-2"/>
      <name val="Source Sans Pro"/>
      <family val="2"/>
      <charset val="16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1" right="1">
        <stop position="0">
          <color theme="0"/>
        </stop>
        <stop position="1">
          <color theme="0" tint="-0.25098422193060094"/>
        </stop>
      </gradient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gradientFill type="path">
        <stop position="0">
          <color theme="0"/>
        </stop>
        <stop position="1">
          <color theme="0" tint="-0.25098422193060094"/>
        </stop>
      </gradientFill>
    </fill>
    <fill>
      <gradientFill type="path" left="1" right="1" top="1" bottom="1">
        <stop position="0">
          <color theme="0"/>
        </stop>
        <stop position="1">
          <color theme="0" tint="-0.25098422193060094"/>
        </stop>
      </gradientFill>
    </fill>
    <fill>
      <gradientFill degree="180">
        <stop position="0">
          <color theme="0"/>
        </stop>
        <stop position="1">
          <color theme="0" tint="-0.25098422193060094"/>
        </stop>
      </gradientFill>
    </fill>
    <fill>
      <gradientFill type="path" top="1" bottom="1">
        <stop position="0">
          <color theme="0"/>
        </stop>
        <stop position="1">
          <color theme="0" tint="-0.25098422193060094"/>
        </stop>
      </gradientFill>
    </fill>
    <fill>
      <gradientFill degree="270">
        <stop position="0">
          <color theme="0"/>
        </stop>
        <stop position="1">
          <color theme="0" tint="-0.25098422193060094"/>
        </stop>
      </gradientFill>
    </fill>
    <fill>
      <gradientFill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rgb="FFFE0000"/>
        <bgColor indexed="64"/>
      </patternFill>
    </fill>
    <fill>
      <patternFill patternType="solid">
        <fgColor rgb="FFCC000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E0000"/>
      </bottom>
      <diagonal/>
    </border>
    <border>
      <left/>
      <right style="thin">
        <color rgb="FFFE0000"/>
      </right>
      <top style="thin">
        <color rgb="FFFE0000"/>
      </top>
      <bottom/>
      <diagonal/>
    </border>
    <border>
      <left style="thin">
        <color rgb="FFFE0000"/>
      </left>
      <right style="hair">
        <color indexed="64"/>
      </right>
      <top/>
      <bottom/>
      <diagonal/>
    </border>
    <border>
      <left/>
      <right style="thin">
        <color rgb="FFFE0000"/>
      </right>
      <top/>
      <bottom/>
      <diagonal/>
    </border>
    <border>
      <left style="thin">
        <color rgb="FFFE0000"/>
      </left>
      <right/>
      <top style="thin">
        <color rgb="FFFE0000"/>
      </top>
      <bottom/>
      <diagonal/>
    </border>
    <border>
      <left style="thin">
        <color rgb="FFFE0000"/>
      </left>
      <right/>
      <top/>
      <bottom/>
      <diagonal/>
    </border>
    <border>
      <left/>
      <right/>
      <top style="thin">
        <color rgb="FFFE0000"/>
      </top>
      <bottom/>
      <diagonal/>
    </border>
    <border>
      <left/>
      <right/>
      <top style="thin">
        <color rgb="FFF6000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3" borderId="1" xfId="0" applyFont="1" applyFill="1" applyBorder="1" applyProtection="1">
      <protection hidden="1"/>
    </xf>
    <xf numFmtId="0" fontId="6" fillId="4" borderId="2" xfId="0" applyFont="1" applyFill="1" applyBorder="1" applyProtection="1">
      <protection hidden="1"/>
    </xf>
    <xf numFmtId="0" fontId="6" fillId="5" borderId="3" xfId="0" applyFont="1" applyFill="1" applyBorder="1" applyProtection="1">
      <protection hidden="1"/>
    </xf>
    <xf numFmtId="0" fontId="6" fillId="6" borderId="5" xfId="0" applyFont="1" applyFill="1" applyBorder="1" applyProtection="1">
      <protection hidden="1"/>
    </xf>
    <xf numFmtId="0" fontId="6" fillId="7" borderId="6" xfId="0" applyFont="1" applyFill="1" applyBorder="1" applyProtection="1">
      <protection hidden="1"/>
    </xf>
    <xf numFmtId="0" fontId="6" fillId="7" borderId="6" xfId="0" applyFont="1" applyFill="1" applyBorder="1" applyAlignment="1" applyProtection="1">
      <alignment vertical="center"/>
      <protection hidden="1"/>
    </xf>
    <xf numFmtId="0" fontId="6" fillId="8" borderId="7" xfId="0" applyFont="1" applyFill="1" applyBorder="1" applyProtection="1">
      <protection hidden="1"/>
    </xf>
    <xf numFmtId="0" fontId="6" fillId="9" borderId="4" xfId="0" applyFont="1" applyFill="1" applyBorder="1" applyProtection="1">
      <protection hidden="1"/>
    </xf>
    <xf numFmtId="0" fontId="6" fillId="10" borderId="8" xfId="0" applyFont="1" applyFill="1" applyBorder="1" applyProtection="1">
      <protection hidden="1"/>
    </xf>
    <xf numFmtId="0" fontId="6" fillId="11" borderId="0" xfId="0" applyFont="1" applyFill="1" applyAlignment="1" applyProtection="1">
      <alignment vertical="center"/>
      <protection hidden="1"/>
    </xf>
    <xf numFmtId="0" fontId="6" fillId="11" borderId="0" xfId="0" applyFont="1" applyFill="1" applyProtection="1">
      <protection hidden="1"/>
    </xf>
    <xf numFmtId="0" fontId="0" fillId="2" borderId="0" xfId="0" applyFill="1" applyBorder="1"/>
    <xf numFmtId="0" fontId="5" fillId="2" borderId="0" xfId="0" applyFont="1" applyFill="1" applyBorder="1" applyProtection="1">
      <protection hidden="1"/>
    </xf>
    <xf numFmtId="9" fontId="2" fillId="2" borderId="0" xfId="0" applyNumberFormat="1" applyFont="1" applyFill="1" applyBorder="1" applyAlignment="1">
      <alignment horizontal="center"/>
    </xf>
    <xf numFmtId="9" fontId="2" fillId="2" borderId="0" xfId="2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0" fontId="3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0" fillId="2" borderId="0" xfId="0" applyFill="1" applyBorder="1" applyAlignment="1">
      <alignment vertical="center"/>
    </xf>
    <xf numFmtId="0" fontId="6" fillId="10" borderId="13" xfId="0" applyFont="1" applyFill="1" applyBorder="1" applyProtection="1">
      <protection hidden="1"/>
    </xf>
    <xf numFmtId="0" fontId="3" fillId="2" borderId="15" xfId="0" applyFont="1" applyFill="1" applyBorder="1" applyAlignment="1" applyProtection="1">
      <alignment vertical="center"/>
      <protection hidden="1"/>
    </xf>
    <xf numFmtId="0" fontId="4" fillId="2" borderId="14" xfId="0" applyFont="1" applyFill="1" applyBorder="1" applyAlignment="1" applyProtection="1">
      <alignment vertical="center"/>
      <protection hidden="1"/>
    </xf>
    <xf numFmtId="0" fontId="3" fillId="2" borderId="16" xfId="0" applyFont="1" applyFill="1" applyBorder="1" applyAlignment="1" applyProtection="1">
      <alignment vertical="center"/>
      <protection hidden="1"/>
    </xf>
    <xf numFmtId="0" fontId="0" fillId="2" borderId="17" xfId="0" applyFill="1" applyBorder="1"/>
    <xf numFmtId="0" fontId="10" fillId="2" borderId="0" xfId="0" applyFont="1" applyFill="1" applyBorder="1" applyAlignment="1" applyProtection="1">
      <alignment horizontal="left" vertical="center" wrapText="1"/>
      <protection hidden="1"/>
    </xf>
    <xf numFmtId="0" fontId="8" fillId="2" borderId="0" xfId="0" applyFont="1" applyFill="1" applyBorder="1" applyAlignment="1" applyProtection="1">
      <alignment horizontal="left" vertical="center" wrapText="1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Alignment="1" applyProtection="1">
      <alignment vertical="center"/>
      <protection hidden="1"/>
    </xf>
    <xf numFmtId="165" fontId="0" fillId="0" borderId="0" xfId="1" applyNumberFormat="1" applyFont="1" applyFill="1" applyBorder="1" applyProtection="1">
      <protection locked="0"/>
    </xf>
    <xf numFmtId="0" fontId="15" fillId="12" borderId="0" xfId="0" applyFont="1" applyFill="1" applyBorder="1"/>
    <xf numFmtId="0" fontId="15" fillId="12" borderId="9" xfId="0" applyFont="1" applyFill="1" applyBorder="1"/>
    <xf numFmtId="0" fontId="15" fillId="12" borderId="10" xfId="0" applyFont="1" applyFill="1" applyBorder="1"/>
    <xf numFmtId="0" fontId="17" fillId="12" borderId="0" xfId="0" applyFont="1" applyFill="1" applyBorder="1" applyProtection="1">
      <protection hidden="1"/>
    </xf>
    <xf numFmtId="0" fontId="6" fillId="13" borderId="0" xfId="0" applyFont="1" applyFill="1" applyAlignment="1" applyProtection="1">
      <alignment vertical="center"/>
      <protection hidden="1"/>
    </xf>
    <xf numFmtId="0" fontId="15" fillId="13" borderId="0" xfId="0" applyFont="1" applyFill="1" applyBorder="1"/>
    <xf numFmtId="0" fontId="16" fillId="13" borderId="0" xfId="0" applyFont="1" applyFill="1" applyBorder="1" applyAlignment="1">
      <alignment horizontal="left" vertical="center" indent="7"/>
    </xf>
    <xf numFmtId="0" fontId="6" fillId="13" borderId="19" xfId="0" applyFont="1" applyFill="1" applyBorder="1" applyAlignment="1" applyProtection="1">
      <alignment vertical="center"/>
      <protection hidden="1"/>
    </xf>
    <xf numFmtId="9" fontId="2" fillId="2" borderId="0" xfId="0" applyNumberFormat="1" applyFont="1" applyFill="1" applyBorder="1" applyAlignment="1" applyProtection="1">
      <alignment horizontal="center"/>
      <protection locked="0"/>
    </xf>
    <xf numFmtId="166" fontId="4" fillId="2" borderId="0" xfId="1" applyNumberFormat="1" applyFont="1" applyFill="1" applyBorder="1" applyAlignment="1" applyProtection="1">
      <alignment horizontal="right" vertical="center"/>
      <protection hidden="1"/>
    </xf>
    <xf numFmtId="166" fontId="3" fillId="2" borderId="0" xfId="1" applyNumberFormat="1" applyFont="1" applyFill="1" applyBorder="1" applyAlignment="1" applyProtection="1">
      <alignment horizontal="right" vertical="center"/>
      <protection hidden="1"/>
    </xf>
    <xf numFmtId="166" fontId="3" fillId="2" borderId="14" xfId="1" applyNumberFormat="1" applyFont="1" applyFill="1" applyBorder="1" applyAlignment="1" applyProtection="1">
      <alignment horizontal="right" vertical="center"/>
      <protection hidden="1"/>
    </xf>
    <xf numFmtId="0" fontId="6" fillId="11" borderId="0" xfId="0" applyFont="1" applyFill="1" applyAlignment="1" applyProtection="1">
      <alignment vertical="center" wrapText="1"/>
      <protection hidden="1"/>
    </xf>
    <xf numFmtId="166" fontId="4" fillId="2" borderId="12" xfId="1" applyNumberFormat="1" applyFont="1" applyFill="1" applyBorder="1" applyAlignment="1" applyProtection="1">
      <alignment horizontal="right" vertical="center"/>
      <protection hidden="1"/>
    </xf>
    <xf numFmtId="165" fontId="19" fillId="0" borderId="0" xfId="0" applyNumberFormat="1" applyFont="1" applyFill="1" applyBorder="1"/>
    <xf numFmtId="0" fontId="14" fillId="2" borderId="0" xfId="0" applyFont="1" applyFill="1" applyBorder="1" applyAlignment="1" applyProtection="1">
      <alignment horizontal="center" wrapText="1"/>
    </xf>
    <xf numFmtId="0" fontId="15" fillId="0" borderId="0" xfId="0" applyFont="1" applyFill="1" applyBorder="1"/>
    <xf numFmtId="0" fontId="17" fillId="0" borderId="0" xfId="0" applyFont="1" applyFill="1" applyBorder="1" applyProtection="1">
      <protection hidden="1"/>
    </xf>
    <xf numFmtId="0" fontId="20" fillId="2" borderId="0" xfId="0" applyFont="1" applyFill="1" applyBorder="1" applyAlignment="1">
      <alignment horizontal="center"/>
    </xf>
    <xf numFmtId="0" fontId="8" fillId="2" borderId="0" xfId="0" applyFont="1" applyFill="1" applyBorder="1" applyAlignment="1" applyProtection="1">
      <alignment vertical="center" wrapText="1"/>
      <protection hidden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12" fillId="2" borderId="0" xfId="0" applyFont="1" applyFill="1" applyBorder="1" applyAlignment="1" applyProtection="1">
      <alignment horizontal="left" vertical="center"/>
      <protection hidden="1"/>
    </xf>
    <xf numFmtId="0" fontId="12" fillId="2" borderId="0" xfId="0" applyNumberFormat="1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>
      <alignment horizontal="center"/>
    </xf>
    <xf numFmtId="0" fontId="11" fillId="2" borderId="0" xfId="0" applyFont="1" applyFill="1" applyBorder="1" applyAlignment="1" applyProtection="1">
      <alignment horizontal="center" vertical="center"/>
      <protection hidden="1"/>
    </xf>
    <xf numFmtId="0" fontId="8" fillId="2" borderId="18" xfId="0" applyFont="1" applyFill="1" applyBorder="1" applyAlignment="1" applyProtection="1">
      <alignment horizontal="right" vertical="center" wrapText="1"/>
      <protection hidden="1"/>
    </xf>
    <xf numFmtId="0" fontId="8" fillId="2" borderId="0" xfId="0" applyFont="1" applyFill="1" applyBorder="1" applyAlignment="1" applyProtection="1">
      <alignment horizontal="right" vertical="center" wrapText="1"/>
      <protection hidden="1"/>
    </xf>
    <xf numFmtId="0" fontId="8" fillId="2" borderId="11" xfId="0" applyFont="1" applyFill="1" applyBorder="1" applyAlignment="1" applyProtection="1">
      <alignment horizontal="right" vertical="center" wrapText="1"/>
      <protection hidden="1"/>
    </xf>
    <xf numFmtId="0" fontId="8" fillId="2" borderId="0" xfId="0" applyFont="1" applyFill="1" applyBorder="1" applyAlignment="1" applyProtection="1">
      <alignment horizontal="left" vertical="top" wrapText="1" indent="6"/>
      <protection hidden="1"/>
    </xf>
  </cellXfs>
  <cellStyles count="3">
    <cellStyle name="Normal" xfId="0" builtinId="0"/>
    <cellStyle name="Virgül" xfId="1" builtinId="3"/>
    <cellStyle name="Yüzde" xfId="2" builtinId="5"/>
  </cellStyles>
  <dxfs count="1"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E0000"/>
      <color rgb="FFDCED01"/>
      <color rgb="FF75EBBB"/>
      <color rgb="FFFFFFFF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1525122</xdr:colOff>
      <xdr:row>1</xdr:row>
      <xdr:rowOff>56031</xdr:rowOff>
    </xdr:from>
    <xdr:to>
      <xdr:col>7</xdr:col>
      <xdr:colOff>22413</xdr:colOff>
      <xdr:row>9</xdr:row>
      <xdr:rowOff>83391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 trans="70000" detail="1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857" y="246531"/>
          <a:ext cx="1746997" cy="1753066"/>
        </a:xfrm>
        <a:prstGeom prst="rect">
          <a:avLst/>
        </a:prstGeom>
        <a:effectLst>
          <a:glow rad="1778000">
            <a:srgbClr val="FFFFFF">
              <a:alpha val="0"/>
            </a:srgbClr>
          </a:glow>
          <a:outerShdw blurRad="76200" dist="50800" dir="5400000" algn="ctr" rotWithShape="0">
            <a:srgbClr val="000000">
              <a:alpha val="0"/>
            </a:srgbClr>
          </a:outerShdw>
          <a:softEdge rad="139700"/>
        </a:effectLst>
      </xdr:spPr>
    </xdr:pic>
    <xdr:clientData/>
  </xdr:twoCellAnchor>
  <xdr:twoCellAnchor editAs="oneCell">
    <xdr:from>
      <xdr:col>1</xdr:col>
      <xdr:colOff>425824</xdr:colOff>
      <xdr:row>15</xdr:row>
      <xdr:rowOff>20130</xdr:rowOff>
    </xdr:from>
    <xdr:to>
      <xdr:col>3</xdr:col>
      <xdr:colOff>683558</xdr:colOff>
      <xdr:row>25</xdr:row>
      <xdr:rowOff>145676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912" y="3426718"/>
          <a:ext cx="3059205" cy="2030546"/>
        </a:xfrm>
        <a:prstGeom prst="rect">
          <a:avLst/>
        </a:prstGeom>
        <a:effectLst>
          <a:outerShdw blurRad="114300" dir="5400000" algn="ctr" rotWithShape="0">
            <a:srgbClr val="000000">
              <a:alpha val="70000"/>
            </a:srgbClr>
          </a:outerShdw>
          <a:softEdge rad="355600"/>
        </a:effectLst>
      </xdr:spPr>
    </xdr:pic>
    <xdr:clientData/>
  </xdr:twoCellAnchor>
  <xdr:twoCellAnchor editAs="oneCell">
    <xdr:from>
      <xdr:col>4</xdr:col>
      <xdr:colOff>1580032</xdr:colOff>
      <xdr:row>1</xdr:row>
      <xdr:rowOff>156887</xdr:rowOff>
    </xdr:from>
    <xdr:to>
      <xdr:col>6</xdr:col>
      <xdr:colOff>78444</xdr:colOff>
      <xdr:row>9</xdr:row>
      <xdr:rowOff>11211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28767" y="347387"/>
          <a:ext cx="1580030" cy="1580030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168087</xdr:colOff>
      <xdr:row>25</xdr:row>
      <xdr:rowOff>134469</xdr:rowOff>
    </xdr:from>
    <xdr:to>
      <xdr:col>3</xdr:col>
      <xdr:colOff>724740</xdr:colOff>
      <xdr:row>33</xdr:row>
      <xdr:rowOff>0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7" y="5446057"/>
          <a:ext cx="3526212" cy="1378325"/>
        </a:xfrm>
        <a:prstGeom prst="rect">
          <a:avLst/>
        </a:prstGeom>
      </xdr:spPr>
    </xdr:pic>
    <xdr:clientData/>
  </xdr:twoCellAnchor>
  <xdr:twoCellAnchor editAs="oneCell">
    <xdr:from>
      <xdr:col>4</xdr:col>
      <xdr:colOff>549091</xdr:colOff>
      <xdr:row>29</xdr:row>
      <xdr:rowOff>123263</xdr:rowOff>
    </xdr:from>
    <xdr:to>
      <xdr:col>5</xdr:col>
      <xdr:colOff>1214387</xdr:colOff>
      <xdr:row>42</xdr:row>
      <xdr:rowOff>145676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826" y="6185645"/>
          <a:ext cx="2491855" cy="2498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G49"/>
  <sheetViews>
    <sheetView tabSelected="1" zoomScale="85" zoomScaleNormal="85" workbookViewId="0">
      <selection activeCell="Q18" sqref="Q18"/>
    </sheetView>
  </sheetViews>
  <sheetFormatPr defaultColWidth="8.7109375" defaultRowHeight="15" x14ac:dyDescent="0.25"/>
  <cols>
    <col min="1" max="1" width="2.5703125" style="12" customWidth="1"/>
    <col min="2" max="2" width="20.85546875" style="12" customWidth="1"/>
    <col min="3" max="3" width="21.140625" style="12" customWidth="1"/>
    <col min="4" max="4" width="22.140625" style="12" customWidth="1"/>
    <col min="5" max="5" width="27.42578125" style="12" bestFit="1" customWidth="1"/>
    <col min="6" max="6" width="18.85546875" style="12" customWidth="1"/>
    <col min="7" max="7" width="2.5703125" style="12" customWidth="1"/>
    <col min="8" max="8" width="8.7109375" style="12" customWidth="1"/>
    <col min="9" max="10" width="8.7109375" style="12"/>
    <col min="11" max="12" width="8.7109375" style="12" customWidth="1"/>
    <col min="13" max="13" width="9.7109375" style="12" customWidth="1"/>
    <col min="14" max="15" width="8.7109375" style="12" customWidth="1"/>
    <col min="16" max="21" width="8.7109375" style="12"/>
    <col min="22" max="22" width="6.7109375" style="12" customWidth="1"/>
    <col min="23" max="16384" width="8.7109375" style="12"/>
  </cols>
  <sheetData>
    <row r="1" spans="1:7" x14ac:dyDescent="0.25">
      <c r="A1" s="6"/>
      <c r="B1" s="10"/>
      <c r="C1" s="10"/>
      <c r="D1" s="10"/>
      <c r="E1" s="10"/>
      <c r="F1" s="10"/>
      <c r="G1" s="9"/>
    </row>
    <row r="2" spans="1:7" x14ac:dyDescent="0.25">
      <c r="A2" s="7"/>
      <c r="B2" s="14"/>
      <c r="C2" s="14"/>
      <c r="D2" s="14"/>
      <c r="E2" s="14"/>
      <c r="F2" s="14"/>
      <c r="G2" s="11"/>
    </row>
    <row r="3" spans="1:7" x14ac:dyDescent="0.25">
      <c r="A3" s="7"/>
      <c r="B3" s="14"/>
      <c r="C3" s="14"/>
      <c r="D3" s="14"/>
      <c r="E3" s="14"/>
      <c r="F3" s="14"/>
      <c r="G3" s="11"/>
    </row>
    <row r="4" spans="1:7" x14ac:dyDescent="0.25">
      <c r="A4" s="7"/>
      <c r="B4" s="32"/>
      <c r="C4" s="32"/>
      <c r="D4" s="32"/>
      <c r="E4" s="32"/>
      <c r="F4" s="48"/>
      <c r="G4" s="11"/>
    </row>
    <row r="5" spans="1:7" ht="15.75" customHeight="1" x14ac:dyDescent="0.25">
      <c r="A5" s="7"/>
      <c r="B5" s="33"/>
      <c r="C5" s="32"/>
      <c r="D5" s="33"/>
      <c r="E5" s="33"/>
      <c r="F5" s="48"/>
      <c r="G5" s="11"/>
    </row>
    <row r="6" spans="1:7" ht="28.5" x14ac:dyDescent="0.25">
      <c r="A6" s="8"/>
      <c r="B6" s="38" t="s">
        <v>39</v>
      </c>
      <c r="C6" s="39"/>
      <c r="D6" s="36"/>
      <c r="E6" s="36"/>
      <c r="F6" s="37"/>
      <c r="G6" s="11"/>
    </row>
    <row r="7" spans="1:7" x14ac:dyDescent="0.25">
      <c r="A7" s="7"/>
      <c r="B7" s="34"/>
      <c r="C7" s="34"/>
      <c r="D7" s="34"/>
      <c r="E7" s="34"/>
      <c r="F7" s="48"/>
      <c r="G7" s="11"/>
    </row>
    <row r="8" spans="1:7" ht="15.75" x14ac:dyDescent="0.25">
      <c r="A8" s="7"/>
      <c r="B8" s="35"/>
      <c r="C8" s="35"/>
      <c r="D8" s="35"/>
      <c r="E8" s="35"/>
      <c r="F8" s="49"/>
      <c r="G8" s="11"/>
    </row>
    <row r="9" spans="1:7" ht="15.75" x14ac:dyDescent="0.25">
      <c r="A9" s="7"/>
      <c r="B9" s="15"/>
      <c r="C9" s="15"/>
      <c r="D9" s="15"/>
      <c r="E9" s="15"/>
      <c r="F9" s="15"/>
      <c r="G9" s="11"/>
    </row>
    <row r="10" spans="1:7" ht="27.75" x14ac:dyDescent="0.5">
      <c r="A10" s="7"/>
      <c r="B10" s="55" t="s">
        <v>22</v>
      </c>
      <c r="C10" s="55"/>
      <c r="D10" s="55"/>
      <c r="E10" s="55"/>
      <c r="F10" s="55"/>
      <c r="G10" s="11"/>
    </row>
    <row r="11" spans="1:7" x14ac:dyDescent="0.25">
      <c r="A11" s="7"/>
      <c r="B11" s="14"/>
      <c r="C11" s="14"/>
      <c r="D11" s="14"/>
      <c r="E11" s="14"/>
      <c r="F11" s="14"/>
      <c r="G11" s="11"/>
    </row>
    <row r="12" spans="1:7" ht="30" x14ac:dyDescent="0.25">
      <c r="A12" s="7"/>
      <c r="B12" s="21" t="s">
        <v>5</v>
      </c>
      <c r="C12" s="47" t="s">
        <v>12</v>
      </c>
      <c r="D12" s="14"/>
      <c r="E12" s="14" t="s">
        <v>9</v>
      </c>
      <c r="F12" s="40">
        <v>0.2</v>
      </c>
      <c r="G12" s="11"/>
    </row>
    <row r="13" spans="1:7" x14ac:dyDescent="0.25">
      <c r="A13" s="7"/>
      <c r="B13" s="14"/>
      <c r="C13" s="50" t="s">
        <v>30</v>
      </c>
      <c r="D13" s="14"/>
      <c r="E13" s="14"/>
      <c r="F13" s="14"/>
      <c r="G13" s="11"/>
    </row>
    <row r="14" spans="1:7" ht="15.6" customHeight="1" x14ac:dyDescent="0.25">
      <c r="A14" s="7"/>
      <c r="B14" s="14" t="s">
        <v>14</v>
      </c>
      <c r="C14" s="31">
        <v>0</v>
      </c>
      <c r="D14" s="14"/>
      <c r="E14" s="14" t="s">
        <v>10</v>
      </c>
      <c r="F14" s="16">
        <v>0.2</v>
      </c>
      <c r="G14" s="11"/>
    </row>
    <row r="15" spans="1:7" x14ac:dyDescent="0.25">
      <c r="A15" s="7"/>
      <c r="B15" s="14" t="s">
        <v>13</v>
      </c>
      <c r="C15" s="31">
        <v>0</v>
      </c>
      <c r="D15" s="14"/>
      <c r="E15" s="14"/>
      <c r="F15" s="14"/>
      <c r="G15" s="11"/>
    </row>
    <row r="16" spans="1:7" x14ac:dyDescent="0.25">
      <c r="A16" s="8"/>
      <c r="B16" s="14"/>
      <c r="C16" s="46"/>
      <c r="D16" s="14"/>
      <c r="E16" s="14" t="s">
        <v>11</v>
      </c>
      <c r="F16" s="17">
        <v>0.5</v>
      </c>
      <c r="G16" s="11"/>
    </row>
    <row r="17" spans="1:7" x14ac:dyDescent="0.25">
      <c r="A17" s="8"/>
      <c r="B17" s="14"/>
      <c r="C17" s="14"/>
      <c r="D17" s="14"/>
      <c r="E17" s="14"/>
      <c r="F17" s="18"/>
      <c r="G17" s="11"/>
    </row>
    <row r="18" spans="1:7" x14ac:dyDescent="0.25">
      <c r="A18" s="8"/>
      <c r="B18" s="14"/>
      <c r="C18" s="14"/>
      <c r="D18" s="14"/>
      <c r="E18" s="23" t="s">
        <v>29</v>
      </c>
      <c r="F18" s="45">
        <f>F19+F22</f>
        <v>0</v>
      </c>
      <c r="G18" s="11"/>
    </row>
    <row r="19" spans="1:7" x14ac:dyDescent="0.25">
      <c r="A19" s="8"/>
      <c r="B19" s="14"/>
      <c r="C19" s="19"/>
      <c r="D19" s="19"/>
      <c r="E19" s="23" t="s">
        <v>15</v>
      </c>
      <c r="F19" s="45">
        <f>ROUND(IF(C12="İlâm Vekalet Ücreti (Maktu Tutar)",(C14-C15),IF(C12="Net (Fatura)",C14/(1-F14*(1-F12/(1+F12))),IF(C12="Brüt (KDV Hariç)",(C14-C15)*(1+F12),IF(C12="KDV Tutarı",(C14-C15)*(1+F12)/F12,IF(C12="G.V. Stopaj",(C14-C15)/((1-F12/(1+F12))*F14),IF(C12="Net (Bordro)",(C14-C15)/(1-F14/(1+F12)-9.48/((1+F12)*1000)),"Bilgi bulunamadı."))))))/(1+F12),2)</f>
        <v>0</v>
      </c>
      <c r="G19" s="11"/>
    </row>
    <row r="20" spans="1:7" x14ac:dyDescent="0.25">
      <c r="A20" s="8"/>
      <c r="B20" s="14"/>
      <c r="C20" s="20"/>
      <c r="D20" s="24"/>
      <c r="E20" s="20" t="s">
        <v>16</v>
      </c>
      <c r="F20" s="41">
        <f>(C14-C15)/(1+F12)*F14</f>
        <v>0</v>
      </c>
      <c r="G20" s="22"/>
    </row>
    <row r="21" spans="1:7" x14ac:dyDescent="0.25">
      <c r="A21" s="8"/>
      <c r="B21" s="14"/>
      <c r="C21" s="19"/>
      <c r="D21" s="19"/>
      <c r="E21" s="25" t="s">
        <v>17</v>
      </c>
      <c r="F21" s="42">
        <f>F19-F20</f>
        <v>0</v>
      </c>
      <c r="G21" s="22"/>
    </row>
    <row r="22" spans="1:7" x14ac:dyDescent="0.25">
      <c r="A22" s="8"/>
      <c r="B22" s="14"/>
      <c r="C22" s="19"/>
      <c r="D22" s="19"/>
      <c r="E22" s="25" t="s">
        <v>18</v>
      </c>
      <c r="F22" s="42">
        <f>ROUND(IF(C12="İlâm Vekalet Ücreti (Maktu Tutar)",(C14-C15),IF(C12="Net (Fatura)",C14/(1-F14*(1-F12/(1+F12))),IF(C12="Brüt (KDV Hariç)",(C14-C15)*(1+F12),IF(C12="KDV Tutarı",(C14-C15)*(1+F12)/F12,IF(C12="G.V. Stopaj",(C14-C15)/((1-F12/(1+F12))*F14),IF(C12="Net (Bordro)",(C14-C15)/(1-F14/(1+F12)-9.48/((1+F12)*1000)),"Bilgi bulunamadı.")))))),2)-F19</f>
        <v>0</v>
      </c>
      <c r="G22" s="22"/>
    </row>
    <row r="23" spans="1:7" x14ac:dyDescent="0.25">
      <c r="A23" s="8"/>
      <c r="B23" s="14"/>
      <c r="C23" s="19"/>
      <c r="D23" s="19"/>
      <c r="E23" s="25" t="s">
        <v>19</v>
      </c>
      <c r="F23" s="43">
        <f>IF(OR(C14&lt;12000,(C14-C15)&lt;12000),0,F22*F16)</f>
        <v>0</v>
      </c>
      <c r="G23" s="11"/>
    </row>
    <row r="24" spans="1:7" x14ac:dyDescent="0.25">
      <c r="A24" s="8"/>
      <c r="B24" s="14"/>
      <c r="C24" s="19"/>
      <c r="D24" s="19"/>
      <c r="E24" s="25" t="s">
        <v>20</v>
      </c>
      <c r="F24" s="42">
        <f>IF(F23&lt;0.01, 0, F22-F23)</f>
        <v>0</v>
      </c>
      <c r="G24" s="22"/>
    </row>
    <row r="25" spans="1:7" x14ac:dyDescent="0.25">
      <c r="A25" s="8"/>
      <c r="B25" s="14"/>
      <c r="C25" s="20"/>
      <c r="D25" s="24"/>
      <c r="E25" s="20" t="s">
        <v>21</v>
      </c>
      <c r="F25" s="41">
        <f>IF(F18&lt;=11999.99, F21+F22, F21+F23)</f>
        <v>0</v>
      </c>
      <c r="G25" s="22"/>
    </row>
    <row r="26" spans="1:7" x14ac:dyDescent="0.25">
      <c r="A26" s="8"/>
      <c r="B26" s="14"/>
      <c r="C26" s="14"/>
      <c r="D26" s="14"/>
      <c r="E26" s="26"/>
      <c r="F26" s="26"/>
      <c r="G26" s="11"/>
    </row>
    <row r="27" spans="1:7" ht="14.45" customHeight="1" x14ac:dyDescent="0.25">
      <c r="A27" s="8"/>
      <c r="B27" s="57" t="s">
        <v>23</v>
      </c>
      <c r="C27" s="57"/>
      <c r="D27" s="51"/>
      <c r="E27" s="60" t="s">
        <v>36</v>
      </c>
      <c r="F27" s="60"/>
      <c r="G27" s="11"/>
    </row>
    <row r="28" spans="1:7" x14ac:dyDescent="0.25">
      <c r="A28" s="8"/>
      <c r="B28" s="58"/>
      <c r="C28" s="58"/>
      <c r="D28" s="51"/>
      <c r="E28" s="60"/>
      <c r="F28" s="60"/>
      <c r="G28" s="11"/>
    </row>
    <row r="29" spans="1:7" x14ac:dyDescent="0.25">
      <c r="A29" s="8"/>
      <c r="B29" s="58"/>
      <c r="C29" s="58"/>
      <c r="D29" s="51"/>
      <c r="E29" s="60"/>
      <c r="F29" s="60"/>
      <c r="G29" s="11"/>
    </row>
    <row r="30" spans="1:7" x14ac:dyDescent="0.25">
      <c r="A30" s="8"/>
      <c r="B30" s="58"/>
      <c r="C30" s="58"/>
      <c r="D30" s="51"/>
      <c r="E30" s="60"/>
      <c r="F30" s="60"/>
      <c r="G30" s="11"/>
    </row>
    <row r="31" spans="1:7" x14ac:dyDescent="0.25">
      <c r="A31" s="8"/>
      <c r="B31" s="59"/>
      <c r="C31" s="59"/>
      <c r="D31" s="51"/>
      <c r="E31" s="60"/>
      <c r="F31" s="60"/>
      <c r="G31" s="11"/>
    </row>
    <row r="32" spans="1:7" x14ac:dyDescent="0.25">
      <c r="A32" s="8"/>
      <c r="B32" s="28"/>
      <c r="C32" s="28"/>
      <c r="D32" s="27"/>
      <c r="E32" s="60"/>
      <c r="F32" s="60"/>
      <c r="G32" s="11"/>
    </row>
    <row r="33" spans="1:7" x14ac:dyDescent="0.25">
      <c r="A33" s="8"/>
      <c r="B33" s="56"/>
      <c r="C33" s="56"/>
      <c r="D33" s="56"/>
      <c r="E33" s="56"/>
      <c r="F33" s="56"/>
      <c r="G33" s="11"/>
    </row>
    <row r="34" spans="1:7" x14ac:dyDescent="0.25">
      <c r="A34" s="8"/>
      <c r="B34" s="54" t="s">
        <v>37</v>
      </c>
      <c r="C34" s="54"/>
      <c r="D34" s="54"/>
      <c r="E34" s="54"/>
      <c r="F34" s="54"/>
      <c r="G34" s="11"/>
    </row>
    <row r="35" spans="1:7" x14ac:dyDescent="0.25">
      <c r="A35" s="8"/>
      <c r="B35" s="54" t="s">
        <v>24</v>
      </c>
      <c r="C35" s="54"/>
      <c r="D35" s="54"/>
      <c r="E35" s="54"/>
      <c r="F35" s="54"/>
      <c r="G35" s="11"/>
    </row>
    <row r="36" spans="1:7" x14ac:dyDescent="0.25">
      <c r="A36" s="8"/>
      <c r="B36" s="54" t="s">
        <v>25</v>
      </c>
      <c r="C36" s="54"/>
      <c r="D36" s="54"/>
      <c r="E36" s="54"/>
      <c r="F36" s="54"/>
      <c r="G36" s="11"/>
    </row>
    <row r="37" spans="1:7" x14ac:dyDescent="0.25">
      <c r="A37" s="8"/>
      <c r="B37" s="54" t="s">
        <v>26</v>
      </c>
      <c r="C37" s="54"/>
      <c r="D37" s="54"/>
      <c r="E37" s="54"/>
      <c r="F37" s="54"/>
      <c r="G37" s="11"/>
    </row>
    <row r="38" spans="1:7" x14ac:dyDescent="0.25">
      <c r="A38" s="7"/>
      <c r="B38" s="54" t="s">
        <v>28</v>
      </c>
      <c r="C38" s="54"/>
      <c r="D38" s="54"/>
      <c r="E38" s="54"/>
      <c r="F38" s="54"/>
      <c r="G38" s="11"/>
    </row>
    <row r="39" spans="1:7" x14ac:dyDescent="0.25">
      <c r="A39" s="7"/>
      <c r="B39" s="29" t="s">
        <v>27</v>
      </c>
      <c r="C39" s="30"/>
      <c r="D39" s="30"/>
      <c r="E39" s="30"/>
      <c r="F39" s="30"/>
      <c r="G39" s="11"/>
    </row>
    <row r="40" spans="1:7" x14ac:dyDescent="0.25">
      <c r="A40" s="7"/>
      <c r="B40" s="54" t="s">
        <v>34</v>
      </c>
      <c r="C40" s="54"/>
      <c r="D40" s="54"/>
      <c r="E40" s="54"/>
      <c r="F40" s="54"/>
      <c r="G40" s="11"/>
    </row>
    <row r="41" spans="1:7" x14ac:dyDescent="0.25">
      <c r="A41" s="7"/>
      <c r="B41" s="54" t="s">
        <v>33</v>
      </c>
      <c r="C41" s="54"/>
      <c r="D41" s="54"/>
      <c r="E41" s="54"/>
      <c r="F41" s="54"/>
      <c r="G41" s="11"/>
    </row>
    <row r="42" spans="1:7" x14ac:dyDescent="0.25">
      <c r="A42" s="7"/>
      <c r="B42" s="53" t="s">
        <v>32</v>
      </c>
      <c r="C42" s="53"/>
      <c r="D42" s="53"/>
      <c r="E42" s="53"/>
      <c r="F42" s="53"/>
      <c r="G42" s="11"/>
    </row>
    <row r="43" spans="1:7" x14ac:dyDescent="0.25">
      <c r="A43" s="7"/>
      <c r="B43" s="53" t="s">
        <v>31</v>
      </c>
      <c r="C43" s="53"/>
      <c r="D43" s="53"/>
      <c r="E43" s="53"/>
      <c r="F43" s="53"/>
      <c r="G43" s="11"/>
    </row>
    <row r="44" spans="1:7" ht="15.75" x14ac:dyDescent="0.25">
      <c r="A44" s="7"/>
      <c r="B44" s="53" t="s">
        <v>38</v>
      </c>
      <c r="C44" s="53"/>
      <c r="D44" s="53"/>
      <c r="E44" s="53"/>
      <c r="F44" s="53"/>
      <c r="G44" s="11"/>
    </row>
    <row r="45" spans="1:7" x14ac:dyDescent="0.25">
      <c r="A45" s="7"/>
      <c r="B45" s="52" t="s">
        <v>35</v>
      </c>
      <c r="C45" s="52"/>
      <c r="D45" s="52"/>
      <c r="E45" s="52"/>
      <c r="F45" s="52"/>
      <c r="G45" s="11"/>
    </row>
    <row r="46" spans="1:7" x14ac:dyDescent="0.25">
      <c r="A46" s="3"/>
      <c r="B46" s="4"/>
      <c r="C46" s="4"/>
      <c r="D46" s="4"/>
      <c r="E46" s="4"/>
      <c r="F46" s="4"/>
      <c r="G46" s="5"/>
    </row>
    <row r="47" spans="1:7" s="13" customFormat="1" x14ac:dyDescent="0.25"/>
    <row r="49" spans="2:2" ht="23.25" customHeight="1" x14ac:dyDescent="0.25">
      <c r="B49" s="44"/>
    </row>
  </sheetData>
  <sheetProtection algorithmName="SHA-512" hashValue="gLUdr+/ZTkrlN+1nJEGRQIlmIHMFsU+USNINOa6OiN2c9kzIro779ZWde7qmLnNsWjq62kOQLiCgD1lnZigrEw==" saltValue="FAI/h/klwgHyA4QaWQfBUA==" spinCount="100000" sheet="1" objects="1" scenarios="1"/>
  <mergeCells count="15">
    <mergeCell ref="B10:F10"/>
    <mergeCell ref="B33:F33"/>
    <mergeCell ref="B36:F36"/>
    <mergeCell ref="B27:C31"/>
    <mergeCell ref="B34:F34"/>
    <mergeCell ref="B35:F35"/>
    <mergeCell ref="E27:F32"/>
    <mergeCell ref="B45:F45"/>
    <mergeCell ref="B44:F44"/>
    <mergeCell ref="B37:F37"/>
    <mergeCell ref="B38:F38"/>
    <mergeCell ref="B40:F40"/>
    <mergeCell ref="B41:F41"/>
    <mergeCell ref="B42:F42"/>
    <mergeCell ref="B43:F43"/>
  </mergeCells>
  <conditionalFormatting sqref="C14:C15">
    <cfRule type="expression" dxfId="0" priority="1">
      <formula>$C$14&lt;&gt;""</formula>
    </cfRule>
  </conditionalFormatting>
  <dataValidations count="1">
    <dataValidation type="list" allowBlank="1" showInputMessage="1" showErrorMessage="1" sqref="F12" xr:uid="{00000000-0002-0000-0000-000000000000}">
      <formula1>"10%,20%"</formula1>
    </dataValidation>
  </dataValidations>
  <pageMargins left="0.70866141732283472" right="0.70866141732283472" top="0.74803149606299213" bottom="0" header="0.31496062992125984" footer="0.31496062992125984"/>
  <pageSetup paperSize="9"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dBase!$A$2:$A$7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7"/>
  <sheetViews>
    <sheetView workbookViewId="0">
      <selection activeCell="F2" sqref="F2"/>
    </sheetView>
  </sheetViews>
  <sheetFormatPr defaultRowHeight="15" x14ac:dyDescent="0.25"/>
  <cols>
    <col min="1" max="1" width="15.42578125" bestFit="1" customWidth="1"/>
    <col min="2" max="2" width="11.7109375" bestFit="1" customWidth="1"/>
    <col min="3" max="3" width="4.7109375" bestFit="1" customWidth="1"/>
  </cols>
  <sheetData>
    <row r="1" spans="1:3" x14ac:dyDescent="0.25">
      <c r="A1" t="s">
        <v>2</v>
      </c>
      <c r="B1" t="s">
        <v>4</v>
      </c>
      <c r="C1" t="s">
        <v>3</v>
      </c>
    </row>
    <row r="2" spans="1:3" ht="45" x14ac:dyDescent="0.25">
      <c r="A2" s="1" t="s">
        <v>12</v>
      </c>
      <c r="B2">
        <v>0</v>
      </c>
      <c r="C2">
        <v>0</v>
      </c>
    </row>
    <row r="3" spans="1:3" x14ac:dyDescent="0.25">
      <c r="A3" s="2" t="s">
        <v>6</v>
      </c>
      <c r="B3">
        <v>0.5</v>
      </c>
      <c r="C3">
        <v>20</v>
      </c>
    </row>
    <row r="4" spans="1:3" x14ac:dyDescent="0.25">
      <c r="A4" s="2" t="s">
        <v>0</v>
      </c>
    </row>
    <row r="5" spans="1:3" x14ac:dyDescent="0.25">
      <c r="A5" s="2" t="s">
        <v>1</v>
      </c>
    </row>
    <row r="6" spans="1:3" x14ac:dyDescent="0.25">
      <c r="A6" s="2" t="s">
        <v>7</v>
      </c>
    </row>
    <row r="7" spans="1:3" x14ac:dyDescent="0.25">
      <c r="A7" s="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Vekalet Ücreti Hesaplama Robotu</vt:lpstr>
      <vt:lpstr>'Vekalet Ücreti Hesaplama Robotu'!Yazdırma_Alanı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Barış Başyayla</dc:creator>
  <cp:lastModifiedBy>EMRECAN GÜNEŞ 278536</cp:lastModifiedBy>
  <cp:lastPrinted>2026-01-15T07:22:17Z</cp:lastPrinted>
  <dcterms:created xsi:type="dcterms:W3CDTF">2025-01-10T21:47:46Z</dcterms:created>
  <dcterms:modified xsi:type="dcterms:W3CDTF">2026-02-02T08:57:52Z</dcterms:modified>
</cp:coreProperties>
</file>